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50" activeTab="9"/>
  </bookViews>
  <sheets>
    <sheet name="ปก ผ01" sheetId="25" r:id="rId1"/>
    <sheet name="ผ01 สรุป" sheetId="26" r:id="rId2"/>
    <sheet name="ย.1" sheetId="2" r:id="rId3"/>
    <sheet name="ย.2" sheetId="20" r:id="rId4"/>
    <sheet name="ย.1 (2)" sheetId="28" r:id="rId5"/>
    <sheet name="ย.3" sheetId="27" state="hidden" r:id="rId6"/>
    <sheet name="ย.4" sheetId="22" state="hidden" r:id="rId7"/>
    <sheet name="ย.1 (3)" sheetId="30" state="hidden" r:id="rId8"/>
    <sheet name="ย.4 (2)" sheetId="29" state="hidden" r:id="rId9"/>
    <sheet name="บัญชีครุภัณฑ์ (2)" sheetId="31" r:id="rId10"/>
  </sheets>
  <definedNames>
    <definedName name="_xlnm.Print_Area" localSheetId="9">'บัญชีครุภัณฑ์ (2)'!$A$1:$K$18</definedName>
    <definedName name="_xlnm.Print_Area" localSheetId="1">'ผ01 สรุป'!$A$1:$N$56</definedName>
    <definedName name="_xlnm.Print_Area" localSheetId="2">ย.1!$A$1:$L$263</definedName>
    <definedName name="_xlnm.Print_Area" localSheetId="4">'ย.1 (2)'!$A$1:$L$320</definedName>
    <definedName name="_xlnm.Print_Area" localSheetId="7">'ย.1 (3)'!$A$1:$L$628</definedName>
    <definedName name="_xlnm.Print_Area" localSheetId="3">ย.2!$A$1:$L$53</definedName>
    <definedName name="_xlnm.Print_Area" localSheetId="5">ย.3!$A$1:$L$34</definedName>
    <definedName name="_xlnm.Print_Area" localSheetId="6">ย.4!$A$1:$L$134</definedName>
    <definedName name="_xlnm.Print_Area" localSheetId="8">'ย.4 (2)'!$A$1:$L$117</definedName>
  </definedNames>
  <calcPr calcId="144525"/>
</workbook>
</file>

<file path=xl/sharedStrings.xml><?xml version="1.0" encoding="utf-8"?>
<sst xmlns="http://schemas.openxmlformats.org/spreadsheetml/2006/main" count="4067" uniqueCount="746">
  <si>
    <t>.</t>
  </si>
  <si>
    <t>แบบ ผ.01</t>
  </si>
  <si>
    <t>บัญชีสรุปโครงการพัฒนา</t>
  </si>
  <si>
    <t>แผนพัฒนาท้องถิ่น (พ.ศ.2566-2570) การเพิ่มเติม  ฉบับที่ 4 พ.ศ. 2566</t>
  </si>
  <si>
    <t xml:space="preserve">องค์การบริหารส่วนตำบลกุศกร  ตำบลกุศกร  อำเภอตระการพืชผล </t>
  </si>
  <si>
    <t>ยุทธศาสตร์</t>
  </si>
  <si>
    <t>ปี 2566</t>
  </si>
  <si>
    <t>ปี 2567</t>
  </si>
  <si>
    <t>ปี 2568</t>
  </si>
  <si>
    <t>ปี 2569</t>
  </si>
  <si>
    <t>ปี 2570</t>
  </si>
  <si>
    <t>รวมห้าปี</t>
  </si>
  <si>
    <t>จำนวน</t>
  </si>
  <si>
    <t>งบประมาณ</t>
  </si>
  <si>
    <t>โครงการ</t>
  </si>
  <si>
    <t>(บาท)</t>
  </si>
  <si>
    <t>1) ยุทธศาสตร์การพัฒนาด้านโครงสร้างพื้นฐาน</t>
  </si>
  <si>
    <t>1.1 แผนงานอุตสาหกรรมและการโยธา</t>
  </si>
  <si>
    <t>1.2 แผนงานเคหะและชุมชน</t>
  </si>
  <si>
    <t>รวม</t>
  </si>
  <si>
    <t>2) ยุทธศาสตร์การพัฒนาด้านเศรษฐกิจและสังคม</t>
  </si>
  <si>
    <t xml:space="preserve">1.2 แผนงานการเกษตร </t>
  </si>
  <si>
    <t>3) ยุทธศาสตร์การพัฒนาด้านการศึกษา การพัฒนา</t>
  </si>
  <si>
    <t>คุณภาพชีวิต ด้านการเสริมสร้างความเข้มแข็งของชุมชน</t>
  </si>
  <si>
    <t>4) ยุทธศาสตร์การบริหารจัดการทรัพยากรธรรมชาติ</t>
  </si>
  <si>
    <t>และสิ่งแวดล้อม</t>
  </si>
  <si>
    <t xml:space="preserve">5) ยุทธศาสตร์การบริหารจัดการบ้านเมืองที่ดี </t>
  </si>
  <si>
    <t>รวมทั้งสิ้น</t>
  </si>
  <si>
    <t xml:space="preserve">สำหรับโครงการที่เกินศักยภาพขององค์กรปกครองส่วนท้องถิ่น </t>
  </si>
  <si>
    <t>2.  บัญชีโครงการพัฒนาท้องถิ่น</t>
  </si>
  <si>
    <t xml:space="preserve">รายละเอียดโครงการพัฒนา  </t>
  </si>
  <si>
    <t>แบบ ผ.02</t>
  </si>
  <si>
    <t>แผนพัฒนาท้องถิ่น (พ.ศ.2566-2570)  การเพิ่มเติม ฉบับที่ 4  พ.ศ. 2566</t>
  </si>
  <si>
    <t>สำหรับ องค์กรปกครองส่วนท้องถิ่นดำเนินการ</t>
  </si>
  <si>
    <t>องค์การบริหารส่วนตำบลกุศกร</t>
  </si>
  <si>
    <t>ก. ยุทธศาสตร์ชาติ 20 ปี : ยุทธศาสตร์ที่ 2  ด้านการสร้างความสามารถในการแข่งขัน</t>
  </si>
  <si>
    <t>ข. แผนพัฒนาเศรษฐกิจและสังคมแห่งชาติ ฉบับที่ 13 หมุดหมายที่ 8 ไทยมีพื้นที่และเมืองอัจฉริยะที่น่าอยู่ ปลอดภัย เติบโตได้อย่างยั่งยืน</t>
  </si>
  <si>
    <t>ค. Sustainable Development Goals : SDGs เป้าหมายที่ 9 พัฒนาโครงสร้างพื้นฐานที่พร้อมรับการเปลี่ยนแปลง ส่งเสริมการปรับตัวให้เป็นอุตสาหกรรมอย่างยั่งยืนและทั่วถึง และสนับสนุนนวัตกรรม</t>
  </si>
  <si>
    <t>ง. ยุทธศาสตร์จังหวัดที่ 1 การพัฒนาเมืองน่าอยู่ทันสมัย</t>
  </si>
  <si>
    <t>จ. ยุทธศาสตร์การพัฒนาขององค์กรปกครองส่วนท้องถิ่นในเขตจังหวัดที่ 1 การพัฒนาโครงสร้างพื้นฐาน</t>
  </si>
  <si>
    <t>1.  ยุทธศาสตร์การพัฒนาด้านโครงสร้างพื้นฐาน</t>
  </si>
  <si>
    <t>กลยุทธ์ พัฒนาสาธารณูปโภคและสิ่งก่อสร้างภายในตำบล</t>
  </si>
  <si>
    <t xml:space="preserve">     1.1 แผนงานอุตสาหกรรมและการโยธา</t>
  </si>
  <si>
    <t>: งานก่อสร้าง</t>
  </si>
  <si>
    <t>ที่</t>
  </si>
  <si>
    <t>วัตถุประสงค์</t>
  </si>
  <si>
    <t>เป้าหมาย</t>
  </si>
  <si>
    <t>งบประมาณและที่ผ่านมา (บาท)</t>
  </si>
  <si>
    <t>ตัวชี้วัด</t>
  </si>
  <si>
    <t>ผลที่คาดว่า</t>
  </si>
  <si>
    <t>หน่วยงาน</t>
  </si>
  <si>
    <t>(ผลผลิตของโครงการ)</t>
  </si>
  <si>
    <t>(KPI)</t>
  </si>
  <si>
    <t>จะได้รับ</t>
  </si>
  <si>
    <t>ที่รับผิดชอบ</t>
  </si>
  <si>
    <t>โครงการขยายไหล่ทางถนนลูกรังเส้น</t>
  </si>
  <si>
    <t>เพื่อให้มีถนนที่ได้</t>
  </si>
  <si>
    <t>ขนาดความกว้างเฉลี่ย</t>
  </si>
  <si>
    <t>ลดอุบัติเหตุ</t>
  </si>
  <si>
    <t>ประชาชนเดินทาง</t>
  </si>
  <si>
    <t>กองช่าง</t>
  </si>
  <si>
    <t>วัดไชยมงคล - โนนค้อ ตำบลกุศกร หมู่ที่ 1</t>
  </si>
  <si>
    <t>มาตรฐานการสัญจร</t>
  </si>
  <si>
    <t xml:space="preserve">ข้างละ 1 เมตร </t>
  </si>
  <si>
    <t>ได้ร้อยละ80</t>
  </si>
  <si>
    <t>สัญจรไป-มาได้สะดวก</t>
  </si>
  <si>
    <t>สะดวกและรวดเร็ว,มีความ</t>
  </si>
  <si>
    <t>ระยะทางยาว 1,230 เมตร</t>
  </si>
  <si>
    <t>มีความปลอดภัย</t>
  </si>
  <si>
    <t>ปลอดภัยในชีวิตและทรัพย์สิน</t>
  </si>
  <si>
    <t xml:space="preserve">ในชีวิตและทรัพย์สิน </t>
  </si>
  <si>
    <t xml:space="preserve">โครงการปรับปรุงผิวจราจรแอสฟัลท์ติก </t>
  </si>
  <si>
    <t>ผิวจราจรกว้าง  4  เมตร</t>
  </si>
  <si>
    <t xml:space="preserve">(ลาดยาง) ทับถนน คสล. หมู่ที่ 1 บ้านกุศกร </t>
  </si>
  <si>
    <t xml:space="preserve">ระยะทาง 112 เมตร </t>
  </si>
  <si>
    <t>เส้นดอนปู่ตาไปหน้าวัดไชยมงคล</t>
  </si>
  <si>
    <t xml:space="preserve">หนาเฉลี่ย 0.04 เมตร </t>
  </si>
  <si>
    <t xml:space="preserve">     1.1 แผนงานอุตสาหกรรมและการโยธา (ต่อ)</t>
  </si>
  <si>
    <t>โครงการก่อสร้างถนนคอนกรีต</t>
  </si>
  <si>
    <t>ผิวจราจรกว้าง 4 เมตร</t>
  </si>
  <si>
    <t>การสัญจรสะดวก</t>
  </si>
  <si>
    <t>เสริมเหล็ก รอบหมู่บ้าน บ้านจิก</t>
  </si>
  <si>
    <t>ระยะทาง 1,235  เมตร</t>
  </si>
  <si>
    <t>ได้ร้อยละ70</t>
  </si>
  <si>
    <t>ปลอดภัย</t>
  </si>
  <si>
    <t xml:space="preserve">หมู่ที่ 2 (โครงการต่อเนื่อง) </t>
  </si>
  <si>
    <t>หนาเฉลี่ย 0.15 เมตร</t>
  </si>
  <si>
    <t>โครงการขยายไหล่ทางลูกรังเส้นบ้านจิก</t>
  </si>
  <si>
    <t xml:space="preserve">หมู่ที่ 2 ตำบลกุศกร  เชื่อมบ้านไร่ดง </t>
  </si>
  <si>
    <t>หมู่ที่ 4 และบ้านโนนยาง หมู่ที่ 11</t>
  </si>
  <si>
    <t xml:space="preserve">ระยะทาง 3,000 เมตร </t>
  </si>
  <si>
    <t xml:space="preserve">ตำบลโคกจาน </t>
  </si>
  <si>
    <t>ผิวจราจรกว้าง 4  เมตร</t>
  </si>
  <si>
    <t>เสริมเหล็ก บ้านลาดสมดี หมู่ที่ 3</t>
  </si>
  <si>
    <t>ระยะทาง 150  เมตร</t>
  </si>
  <si>
    <t xml:space="preserve">(โครงการต่อเนื่อง) </t>
  </si>
  <si>
    <t>โครงการปรับปรุงผิวจราจรลาดยาง</t>
  </si>
  <si>
    <t>ผิวจราจรกว้าง 5 เมตร</t>
  </si>
  <si>
    <t>แอสฟัสท์ติกคอนกรีต บ้านลาดสมดี หมู่ที่ 3</t>
  </si>
  <si>
    <t>ระยะทาง  200 เมตร</t>
  </si>
  <si>
    <t>หนาเฉลี่ย 0.04 เมตร</t>
  </si>
  <si>
    <t>โครงการปรับปรุงถนนลูกรัง  บ้านลาดสมดี</t>
  </si>
  <si>
    <t xml:space="preserve">หมู่ที่ 3 </t>
  </si>
  <si>
    <t>ระยะทาง  500 เมตร</t>
  </si>
  <si>
    <t xml:space="preserve">โครงการขยายไหล่ทางลูกรัง บ้านลาดสมดี </t>
  </si>
  <si>
    <t xml:space="preserve">หมู่ที่ 3 (โครงการต่อเนื่อง) </t>
  </si>
  <si>
    <t xml:space="preserve">ระยะทางยาว 1,350 เมตร </t>
  </si>
  <si>
    <t xml:space="preserve">โครงการก่อสร้างถนนคอนกรีตเสริมเหล็ก </t>
  </si>
  <si>
    <t xml:space="preserve">ภายในบ้านศรีสุข หมู่ที่ 4 </t>
  </si>
  <si>
    <t>ระยะทางยาว 1,500 เมตร</t>
  </si>
  <si>
    <t xml:space="preserve">โครงการก่อสร้างถนนลาดยางแอสฟัลท์ติก </t>
  </si>
  <si>
    <t>ผิวจราจรกว้าง  5  เมตร</t>
  </si>
  <si>
    <t xml:space="preserve">คอนกรีต ภายในบ้านศรีสุข หมู่ที่ 4 </t>
  </si>
  <si>
    <t>ระยะทาง 1,500 เมตร</t>
  </si>
  <si>
    <t xml:space="preserve">โครงการปรับปรุงผิวจราจร (ลาดยาง)  </t>
  </si>
  <si>
    <t>บ้านศรีสุข หมู่ที่ 4 (ถนนเส้นบ้านจิก หมู่ที่ 2</t>
  </si>
  <si>
    <t>ระยะทาง 700 เมตร</t>
  </si>
  <si>
    <t xml:space="preserve">ไปบ้านศรีสุข หมูที่ 4)  (โครงการต่อเนื่อง) </t>
  </si>
  <si>
    <t>ภายในหมู่บ้าน บ้านกุงใหญ่  หมู่ที่ 5</t>
  </si>
  <si>
    <t xml:space="preserve">คอนกรีต ภายในหมู่บ้าน บ้านกุงน้อย  หมู่ที่ 6 </t>
  </si>
  <si>
    <t>ระยะทางยาว 600 เมตร</t>
  </si>
  <si>
    <t>บ้านกุงน้อย หมู่ที่ 6 (โครงการต่อเนื่อง)</t>
  </si>
  <si>
    <t>ระยะทาง 1,000 เมตร</t>
  </si>
  <si>
    <t>โครงการก่อสร้างถนนลูกรังภายในหมู่บ้าน</t>
  </si>
  <si>
    <t>ไปถนนสายหลัก (ถนนตระการ-ศรีเมืองใหม่)</t>
  </si>
  <si>
    <t xml:space="preserve">ระยะทางยาว 1,000 เมตร </t>
  </si>
  <si>
    <t xml:space="preserve">บ้านโนนกระโจม หมู่ที่ 8 </t>
  </si>
  <si>
    <t>(โครงการต่อเนื่อง)</t>
  </si>
  <si>
    <t xml:space="preserve">โครงการก่อสร้างคอนกรีตเสริมเหล็ก </t>
  </si>
  <si>
    <t xml:space="preserve">ระยะทางยาว 2,500 เมตร </t>
  </si>
  <si>
    <t xml:space="preserve">หนาเฉลี่ย 0.15  เมตร </t>
  </si>
  <si>
    <t xml:space="preserve"> </t>
  </si>
  <si>
    <t xml:space="preserve">คอนกรีต ภายในหมู่บ้าน บ้านโนนกระโจม </t>
  </si>
  <si>
    <t>หมู่ที่ 8 (โครงการต่อเนื่อง)</t>
  </si>
  <si>
    <t>โครงการก่อสร้างกำแพงกันดิน</t>
  </si>
  <si>
    <t xml:space="preserve">ผิวจราจรกว้าง 150 เมตร </t>
  </si>
  <si>
    <t xml:space="preserve">หรือดาดคอนกรีต เส้นโรงสีชุมชน </t>
  </si>
  <si>
    <t>ระยะทางยาว  80  เมตร</t>
  </si>
  <si>
    <t>ถึง อบต.กุศกร บ้านกุศกร หมู่ที่ 9</t>
  </si>
  <si>
    <t>สะดวกและรวดเร็วมีความ</t>
  </si>
  <si>
    <t>ความลึก 1 เมตร</t>
  </si>
  <si>
    <t>รวมแผนงานอุตสาหกรรมและโยธา จำนวน  18 โครงการ</t>
  </si>
  <si>
    <t>แผนพัฒนาท้องถิ่น (พ.ศ.2566-2570)  เพิ่มเติม ฉบับที่ 4  พ.ศ. 2566</t>
  </si>
  <si>
    <t xml:space="preserve">     1.2 แผนงานเคหะและชุมชน </t>
  </si>
  <si>
    <t>: งานบำบัดน้ำเสีย</t>
  </si>
  <si>
    <t>โครงการวางท่อระบายน้ำ คสล.</t>
  </si>
  <si>
    <t>เพื่อระบายน้ำท่วมขังในหมู่บ้าน</t>
  </si>
  <si>
    <t>ขนาดความกว้าง 30 ซม.</t>
  </si>
  <si>
    <t>พื้นที่น้ำท่วม</t>
  </si>
  <si>
    <t>ระบบระบายน้ำชุมชน</t>
  </si>
  <si>
    <t xml:space="preserve">พร้อมบ่อพัก บ้านกุศกร หมู่ที่ 1 </t>
  </si>
  <si>
    <t>ระยะทางยาว 670 เมตร</t>
  </si>
  <si>
    <t>ลดลงร้อยละ80</t>
  </si>
  <si>
    <t>ได้มาตรฐานน้ำ</t>
  </si>
  <si>
    <t>น้ำไม่ท่วมขัง</t>
  </si>
  <si>
    <t>โครงการวางท่อระบายน้ำ คสล. พร้อมบ่อพัก</t>
  </si>
  <si>
    <t>ขนาดความกว้าง  30 ซม.</t>
  </si>
  <si>
    <t xml:space="preserve">รอบหมู่บ้าน บ้านจิก หมู่ที่ 2 </t>
  </si>
  <si>
    <t>ระยะทางยาว 950 เมตร</t>
  </si>
  <si>
    <t>ได้มาตรฐาน</t>
  </si>
  <si>
    <t xml:space="preserve">     1.2 แผนงานเคหะและชุมชน (ต่อ)</t>
  </si>
  <si>
    <t xml:space="preserve">พร้อมบ่อพัก บ้านลาดสมดี หมู่ที่ 3 </t>
  </si>
  <si>
    <t>ระยะทางยาว 300 เมตร</t>
  </si>
  <si>
    <t>ภายในหมู่บ้าน บ้านศรีสุข หมู่ที่ 4</t>
  </si>
  <si>
    <t xml:space="preserve">ระยะทางยาว 1 กิโลเมตร </t>
  </si>
  <si>
    <t>ภายในหมู่บ้าน บ้านกุงน้อย</t>
  </si>
  <si>
    <t>ระยะทางยาว 769 เมตร</t>
  </si>
  <si>
    <t xml:space="preserve">หมู่ที่ 6 (โครงการต่อเนื่อง) </t>
  </si>
  <si>
    <t xml:space="preserve">โครงการก่อสร้างรางระบายน้ำภายในหมู่บ้าน </t>
  </si>
  <si>
    <t>ขนาดความกว้าง 50 ซม.</t>
  </si>
  <si>
    <t>บ้านกุงน้อย หมู่ที่ 6</t>
  </si>
  <si>
    <t>ระยะทางยาว 90 เมตร</t>
  </si>
  <si>
    <t>ลึก 50 ซม.</t>
  </si>
  <si>
    <t>โครงการลอกคลองรางระบายน้ำ</t>
  </si>
  <si>
    <t>ระยะทาง 900 เมตร</t>
  </si>
  <si>
    <t>และท่อระบายน้ำพร้อมซ่อมแซม</t>
  </si>
  <si>
    <t xml:space="preserve">ภายในหมู่บ้าน  หมู่ที่ 1 - หมู่ที่ 9 </t>
  </si>
  <si>
    <t>ขนาดความกว้าง 60  ซม.</t>
  </si>
  <si>
    <t>ระบบระบายน้ำ</t>
  </si>
  <si>
    <t>พร้อมบ่อพัก ภายในหมู่บ้าน บ้านกุศกร</t>
  </si>
  <si>
    <t>ระยะทางขาว 1,150 เมตร</t>
  </si>
  <si>
    <t>ชุมชนได้มาตรฐาน</t>
  </si>
  <si>
    <t xml:space="preserve">หมู่ที่ 9 (โครงการต่อเนื่อง) </t>
  </si>
  <si>
    <t>รวมทั้งสิ้น จำนวน  9  โครงการ</t>
  </si>
  <si>
    <t>: งานไฟฟ้าและประปา</t>
  </si>
  <si>
    <t>โครงการขยายเขตไฟฟ้าสายดับ</t>
  </si>
  <si>
    <t>เพื่อให้ประชาชนได้รับความ</t>
  </si>
  <si>
    <t>ระยะทาง  1,200 เมตร</t>
  </si>
  <si>
    <t>ประชาชนมีความ</t>
  </si>
  <si>
    <t xml:space="preserve">พร้อมโคมไฟส่องสว่าง ภายในบ้านจิก หมู่ที่ 2  </t>
  </si>
  <si>
    <t>สะดวก ปลอดภัยในการสัญจร</t>
  </si>
  <si>
    <t>และอาชญากร</t>
  </si>
  <si>
    <t>ปลอดภัยในการ</t>
  </si>
  <si>
    <t>ไป-มาเวลากลางคืน</t>
  </si>
  <si>
    <t>สัญจรไป-มา</t>
  </si>
  <si>
    <t>เวลากลางคืน</t>
  </si>
  <si>
    <t>รวมแผนงานเคหะและชุมชน จำนวน  10  โครงการ</t>
  </si>
  <si>
    <t>รวมทุกยุทธศาสตร์ที่ 1</t>
  </si>
  <si>
    <t>แผนพัฒนาท้องถิ่น (พ.ศ.2566-2570)  เพิ่มเติม ครั้งที่ 1 พ.ศ. 2566</t>
  </si>
  <si>
    <t>ข. แผนพัฒนาเศรษฐกิจและสังคมแห่งชาติ ฉบับที่ 13 หมุดหมายที่ 1 ไทยเป็นประเทศชั้นนำด้านสินค้าเกษตรและเกษตรแปรรูปมูลค่าสูง</t>
  </si>
  <si>
    <t>ค. Sustainable Development Goals : SDGs เป้าหมายที่ 8 ส่งเสริมการเติบโตทางเศรษฐกิจที่ต่อเนื่อง ครอบคลุม และยั่งยืน การจ้างงานเต็มที่ มีผลิตภาพ และการมีงานที่เหมาะสมสำหรับทุกคน</t>
  </si>
  <si>
    <t>ง. ยุทธศาสตร์จังหวัดที่ 2 การส่งเสริมเกษตรปลอดภัยมูลค่าสูง</t>
  </si>
  <si>
    <t>จ. ยุทธศาสตร์การพัฒนาขององค์กรปกครองส่วนท้องถิ่นในเขตจังหวัดที่ 2 ส่งเสริมคุณภาพชีวิต</t>
  </si>
  <si>
    <t>2.  ยุทธศาสตร์ด้านการพัฒนาเศรษฐกิจและสังคม</t>
  </si>
  <si>
    <t>กลยุทธ์ ส่งเสริมและให้ความรู้แก่ประชาชนในการประกอบอาชีพ</t>
  </si>
  <si>
    <t>2.1  แผนงานการเกษตร</t>
  </si>
  <si>
    <t>โครงการก่อสร้างลานตาก</t>
  </si>
  <si>
    <t>เพื่อส่งเสริมและสนับสนุน</t>
  </si>
  <si>
    <t>ลานกว้าง20 เมตร</t>
  </si>
  <si>
    <t>ส่งเสริม</t>
  </si>
  <si>
    <t>อาชีเกษตรกรได้รับ</t>
  </si>
  <si>
    <t>สำนักปลัด</t>
  </si>
  <si>
    <t>ผลผลิตทางการเกษตร</t>
  </si>
  <si>
    <t>การทำเกษตรกร</t>
  </si>
  <si>
    <t xml:space="preserve">ยาว 30 เมตร </t>
  </si>
  <si>
    <t>ได้ร้อยละ 50</t>
  </si>
  <si>
    <t>ประโยชน์จากโครงการฯ</t>
  </si>
  <si>
    <t>หมู่ที่ 7 บ้านดอนกลาง</t>
  </si>
  <si>
    <t>รวมแผนงานการเกษตร จำนวน 1 โครงการ</t>
  </si>
  <si>
    <t>รวมทั้งยุทธศาสตร์ที่ 2</t>
  </si>
  <si>
    <t>แผนพัฒนาท้องถิ่น (พ.ศ.2566-2570)  การเพิ่มเติม ครั้งที่  4 พ.ศ. 2566</t>
  </si>
  <si>
    <t>โครงการส่งเสริมการจัดกิจกรรม</t>
  </si>
  <si>
    <t>จำนวน 1 แห่ง</t>
  </si>
  <si>
    <t>เกษตรกรในพื้นที่มีอาชีพเสริม</t>
  </si>
  <si>
    <t xml:space="preserve">ตลาดนัดท้องถิ่นสีเขียว </t>
  </si>
  <si>
    <t>สินค้าการเกษตร ผลผลิตทาง</t>
  </si>
  <si>
    <t>ได้ร้อยละ 80</t>
  </si>
  <si>
    <t>ได้รับประโยชน์จากโครงการฯ</t>
  </si>
  <si>
    <t xml:space="preserve">การเกษตร  ผลิตภัณฑ์ในชุมชน </t>
  </si>
  <si>
    <t>รวมทุกยุทธศาสตร์ที่ 2</t>
  </si>
  <si>
    <t>แบบ ผ.02/2</t>
  </si>
  <si>
    <t>สำหรับ โครงการที่เกินศักยภาพขององค์กรปกครองส่วนท้อง</t>
  </si>
  <si>
    <t xml:space="preserve">องค์การบริหารส่วนตำบลกุศกร  อำเภอตระการพืชผล  จังหวัดอุบลราชธานี  </t>
  </si>
  <si>
    <t xml:space="preserve">คอนกรีต พร้อมติดตั้งไฟส่องสว่างโซล่าเซลล์  </t>
  </si>
  <si>
    <t>ระยะทางยาว 1,300 เมตร</t>
  </si>
  <si>
    <t>(เส้นวัดไชยมงคล ถึงถนนทางหลวง</t>
  </si>
  <si>
    <t xml:space="preserve">หมายเลข 2134 (ถนนตระการ-ศรีเมืองใหม่) </t>
  </si>
  <si>
    <t>บ้านกุศกร หมู่ที่ 1  ต.กุศกร อ.ตระการพืชผล</t>
  </si>
  <si>
    <t xml:space="preserve">จ.อุบลราชธานี </t>
  </si>
  <si>
    <t>โครงการก่อสร้างถนนคอนกรีตเสริมเหล็ก</t>
  </si>
  <si>
    <t>ผิวจราจรกว้าง  6  เมตร</t>
  </si>
  <si>
    <t xml:space="preserve">พร้อมติดตั้งไฟส่องสว่างโซล่าเซลล์  (เส้นวัด  </t>
  </si>
  <si>
    <t>ระยะทางยาว 800 เมตร</t>
  </si>
  <si>
    <t>ไชยมงคล ถึงถนนทางหลวงหมายเลข  2134</t>
  </si>
  <si>
    <t>(ถนนตระการ-ศรีเมืองใหม่) บ้านกุศกร  หมู่ที่ 1</t>
  </si>
  <si>
    <t xml:space="preserve">ต.กุศกร อ.ตระการพืชผล จ.อุบลราชธานี </t>
  </si>
  <si>
    <t xml:space="preserve">พร้อมติดตั้งไฟส่องสว่างโซล่าเซลล์  </t>
  </si>
  <si>
    <t xml:space="preserve">บ้านจิก หมู่ที่ 2 ต.กุศกร  เชื่อมบ้านโนนยาง </t>
  </si>
  <si>
    <t xml:space="preserve">หมู่ที่ 11 ต.โคกจาน  อ.ตระการพืชผล  </t>
  </si>
  <si>
    <t>ผิวจราจรกว้าง 6 เมตร</t>
  </si>
  <si>
    <t xml:space="preserve">บ้านจิก หมู่ที่ 2  ต.กุศกร  เชื่อมบ้านโนนยาง </t>
  </si>
  <si>
    <t xml:space="preserve">พร้อมติดตั้งไฟส่องสว่างโซล่าเซลล์ </t>
  </si>
  <si>
    <t>ระยะทางยาว 3,060 เมตร</t>
  </si>
  <si>
    <t>บ้านลาดสมดี หมู่ที่ 3 ต.กุศกร เชื่อมบ้านโนนยาง</t>
  </si>
  <si>
    <t>ระยะทางยาว 1,935 เมตร</t>
  </si>
  <si>
    <t xml:space="preserve">(เส้นท่าล้อ) บ้านลาดสมดี หมู่ที่ 3 ต.กุศกร </t>
  </si>
  <si>
    <t>เชื่อมบ้านโนนยาง  หมู่ที่ 11 ต.โคกจาน</t>
  </si>
  <si>
    <t>ระยะทางยาว 1,800 เมตร</t>
  </si>
  <si>
    <t xml:space="preserve">(เส้นหนองหญ้าม้า)บ้านลาดสมดี หมู่ที่ 3 ต.กุศกร </t>
  </si>
  <si>
    <t xml:space="preserve">เชื่อมบ้านโนนยาง  หมู่ที่ 11 ต.โคกจาน  </t>
  </si>
  <si>
    <t xml:space="preserve">อ.ตระการพืชผล จ.อุบลราชธานี </t>
  </si>
  <si>
    <t>ผิวจราจรกว้าง  5   เมตร</t>
  </si>
  <si>
    <t>ระยะทางยาว 3,000 เมตร</t>
  </si>
  <si>
    <t>ได้ร้อยละ 70</t>
  </si>
  <si>
    <t xml:space="preserve">บ้านศรีสุข หมู่ที่ 4 ต.กุศกร เชื่อมบ้านศรีสวัสดิ์ </t>
  </si>
  <si>
    <t xml:space="preserve">หนาเฉลี่ย 0.15 เมตร </t>
  </si>
  <si>
    <t xml:space="preserve">หมู่ที่ 9  ต.โนนกุง อ.ตระการพืชผล </t>
  </si>
  <si>
    <t>บ้านศรีสุข หมู่ที่ 4 ต.กุศกร เชื่อมตลาดนัด</t>
  </si>
  <si>
    <t xml:space="preserve">บ้านโนนกุง หมู่ที่ 9  ต.โนนกุง อ.ตระการพืชผล </t>
  </si>
  <si>
    <t>คอนกรีต  พร้อมติดตั้งไฟส่องสว่างโซล่าเซลล์</t>
  </si>
  <si>
    <t>ระยะทางยาว 4,000 เมตร</t>
  </si>
  <si>
    <t xml:space="preserve">บ้านกุงใหญ่ หมู่ที่ 5 ต.กุศกร เชื่อมบ้านกระเดียน </t>
  </si>
  <si>
    <t xml:space="preserve">หมู่ที่ 1 ต.กระเดียน  อ.ตระการพืชผล </t>
  </si>
  <si>
    <t>ปลอดภัยในชีวิต และทรัพย์สิน</t>
  </si>
  <si>
    <t xml:space="preserve">โครงการปรับปรุงผิวจราจร (ลาดยาง) </t>
  </si>
  <si>
    <t>แอสฟัสท์ติกคอนกรีต พร้อมติดตั้งไฟส่องสว่าง</t>
  </si>
  <si>
    <t>ระยะทาง 300 เมตร</t>
  </si>
  <si>
    <t xml:space="preserve">โซล่าเซลล์  บ้านกุงใหญ่ หมู่ที่ 5  ต.กุศกร </t>
  </si>
  <si>
    <t xml:space="preserve">เชื่อมบ้านกระเดียน  หมู่ที่ 1 ต.กระเดียน </t>
  </si>
  <si>
    <t xml:space="preserve">ต.ตระการพืชผล จ.อุบลราชธานี </t>
  </si>
  <si>
    <t xml:space="preserve">คอนกรีต พร้อมติดตั้งไฟส่องสว่างโซล่าเซลล์ </t>
  </si>
  <si>
    <t>เส้นบ้านกุงน้อย หมู่ที่ 6 ต.กุศกร เชื่อมตลาดนัด</t>
  </si>
  <si>
    <t xml:space="preserve">บ้านโนนกุง หมู่ที่ 3 ต.โนนกุง อ.ตระการพืชผล </t>
  </si>
  <si>
    <t>พร้อมติดตั้งไฟส่องสว่างโซล่าเซลล์</t>
  </si>
  <si>
    <t xml:space="preserve">ระยทางยาว 2,500 เมตร </t>
  </si>
  <si>
    <t>ภายในหมู่บ้าน บ้านโนนกระโจม หมู่ที่ 8</t>
  </si>
  <si>
    <t xml:space="preserve">ต.กุศกร  เชื่อมถนนบ้านตากแดด หมู่ที่ 8 </t>
  </si>
  <si>
    <t xml:space="preserve">ต.ตากแดด  อ.ตระการพืชผล จ.อุบลราชธานี </t>
  </si>
  <si>
    <t>คอนกรีต พร้อมติดตั้งไฟส่องสว่างโซล่าเซลล์</t>
  </si>
  <si>
    <t xml:space="preserve">ระยะทางยาว  728 เมตร </t>
  </si>
  <si>
    <t xml:space="preserve">บ้านกุศกร หมู่ที่ 9 ต.กุศกร  เชื่อมบ้านไร่ดง </t>
  </si>
  <si>
    <t xml:space="preserve">หมู่ที่ 4 ต.โคกจาน อ.ตระการพืชผล </t>
  </si>
  <si>
    <t xml:space="preserve">โครงการก่อสร้างลานกีฬาเอนกประสงค์  </t>
  </si>
  <si>
    <t>เพื่อเป็นสถานที่ให้ประชาชน</t>
  </si>
  <si>
    <t xml:space="preserve">ก่อสร้างสนามกีฬา </t>
  </si>
  <si>
    <t>มีลานกีฬา</t>
  </si>
  <si>
    <t>ประชาชนมีสุขภาพ</t>
  </si>
  <si>
    <t xml:space="preserve">(สนามฟุตซอล)  บ้านกุศกร หมู่ที่ 1  </t>
  </si>
  <si>
    <t>ได้ออกก าลังกาย เล่นกีฬา</t>
  </si>
  <si>
    <t xml:space="preserve">จำนวน 1 แห่ง </t>
  </si>
  <si>
    <t>ลดปัญหา</t>
  </si>
  <si>
    <t>ร่างกายสมบูรณ์</t>
  </si>
  <si>
    <t>สร้างสรรค์ กิจกรรมที่เป็น</t>
  </si>
  <si>
    <t>ยาเสพติดใน</t>
  </si>
  <si>
    <t xml:space="preserve">แข็งแรง </t>
  </si>
  <si>
    <t>ประโยชน์ต่อชุมชน</t>
  </si>
  <si>
    <t>ในชุมชน</t>
  </si>
  <si>
    <t xml:space="preserve">(สนามฟุตซอล)  บ้านโนนกระโจม หมู่ที่ 8 </t>
  </si>
  <si>
    <t>รวมแผนงานอุตสาหกรรมและการโยธา  จำนวน 17 โครงการ</t>
  </si>
  <si>
    <t xml:space="preserve">ปรับปรุงผิวจราจรและซ่อมแซม </t>
  </si>
  <si>
    <t>เพื่อให้ประชาชนได้ใช้ถนนในการ</t>
  </si>
  <si>
    <t>ระยะ  2,000 เมตร</t>
  </si>
  <si>
    <t>-</t>
  </si>
  <si>
    <t>การคมนาคมสะดวก</t>
  </si>
  <si>
    <t>ที่ชำรุด (เส้นภายในหมู่บ้าน)</t>
  </si>
  <si>
    <t>คมนาคมอย่างสะดวก,ปลอดภัย</t>
  </si>
  <si>
    <t>ภายในบ้านฮี หมู่ที่ 3</t>
  </si>
  <si>
    <t>ปรับปรุงถนนลูกรัง  หมู่ที่ 3 บ้านฮี</t>
  </si>
  <si>
    <t>ระยะ  1,000  เมตร</t>
  </si>
  <si>
    <t>เส้นบ้านฮี-เชื่อมต่อบ้านดอนเค็ง</t>
  </si>
  <si>
    <t>สัญจรอย่างสะดวก,ปลอดภัย</t>
  </si>
  <si>
    <t>ปรับปรุงอาคารศาลานาบุญ</t>
  </si>
  <si>
    <t>เพื่อให้ประชาชนมีอาคาร-</t>
  </si>
  <si>
    <t>1  หลัง</t>
  </si>
  <si>
    <t>ประชาชนได้</t>
  </si>
  <si>
    <t>ชุมชนมีอาคาร-</t>
  </si>
  <si>
    <t>หมู่ 5 บ้านกุง</t>
  </si>
  <si>
    <t>ฌาปนสถานไว้ทำกิจกรรม</t>
  </si>
  <si>
    <t>ประโยชน์</t>
  </si>
  <si>
    <t>ศาลานาบุญ</t>
  </si>
  <si>
    <t>ร้อยละ100</t>
  </si>
  <si>
    <t>ไว้ใช้ทำกิจกรรม</t>
  </si>
  <si>
    <t>ก่อสร้างราวกันตกท่อลอดเหลี่ยม</t>
  </si>
  <si>
    <t>3 แห่ง</t>
  </si>
  <si>
    <t>คสล. (บล็อคคอนเวิรส์) หมู่ 5</t>
  </si>
  <si>
    <t>ปรับปรุงผิวจราจร (ลาดยาง) หมู่ 5</t>
  </si>
  <si>
    <t>(เส้นไปบ้านแพง)</t>
  </si>
  <si>
    <t>ก่อสร้างระบบประปาหมู่บ้าน</t>
  </si>
  <si>
    <t>เพื่อให้ประชาชนมีน้ำในการ</t>
  </si>
  <si>
    <t>1 แห่ง</t>
  </si>
  <si>
    <t>ประชาชนมีน้ำ</t>
  </si>
  <si>
    <t>เพื่อให้ประชาชนมีน้ำ</t>
  </si>
  <si>
    <t>(หอถังประปาพร้อมอุปกรณ์)</t>
  </si>
  <si>
    <t>อุปโภคบริโภคอย่างทั่วถึง</t>
  </si>
  <si>
    <t>ใช้อย่างทั่วถึง</t>
  </si>
  <si>
    <t>ในการอุปโภคบริโภค</t>
  </si>
  <si>
    <t>หมู่ที่ 6 บ้านคำไหล</t>
  </si>
  <si>
    <t>และเพียงพอ</t>
  </si>
  <si>
    <t>ร้อย100</t>
  </si>
  <si>
    <t>อย่างทั่วถึงและเพียงพอ</t>
  </si>
  <si>
    <t>หมู่ 7 บ้านดอนหมากมาย</t>
  </si>
  <si>
    <t xml:space="preserve">ปรับปรุง/ซ่อมแซมระบบประปา </t>
  </si>
  <si>
    <t>หมู่บ้าน หมู่ 7</t>
  </si>
  <si>
    <t xml:space="preserve">ก่อสร้างถนน คสล. หมู่ที่ 7 </t>
  </si>
  <si>
    <t>ระยะ 500 เมตร</t>
  </si>
  <si>
    <t>ถนนมีมาตรฐาน</t>
  </si>
  <si>
    <t>(เส้นบ้านหมอนวลจันทร์-บ้านคำสมิง</t>
  </si>
  <si>
    <t>คมนาคมอย่างสะดวกสบาย</t>
  </si>
  <si>
    <t>ตำบลเกษม)</t>
  </si>
  <si>
    <t>(เส้นบ้านนางนงรักษ์ หินนาค)</t>
  </si>
  <si>
    <t>(เส้นบ้านนางบุญยัง ผุดผา-</t>
  </si>
  <si>
    <t>เชื่อมต่อถนนหนองคอกควาย)</t>
  </si>
  <si>
    <t>ปรับปรุงผิวจราจร (ลาดยาง) หมู่ที่ 7</t>
  </si>
  <si>
    <t>ระยะ  400 เมตร</t>
  </si>
  <si>
    <t>เส้นหน้าวัด - หน้าโรงเรียนและทางเข้า</t>
  </si>
  <si>
    <t>ทิศตะวันออกหมู่บ้าน</t>
  </si>
  <si>
    <t>ปรับปรุงถนน คสล. ปูทับแอสฟัสท์ติก</t>
  </si>
  <si>
    <t>ระยะ  500 เมตร</t>
  </si>
  <si>
    <t>หมู่ที่ 7 เส้นตระการ-เขมราฐเส้นเก่า</t>
  </si>
  <si>
    <t>บ้านดอนหมากมาย หมู่ที่ 7</t>
  </si>
  <si>
    <t>หมู่ที่ 7 เส้นทางเข้า</t>
  </si>
  <si>
    <t>บ้านดอนหมากมาย</t>
  </si>
  <si>
    <t>หมู่ที่ 7 เส้นหน้าโรงเรียนบ้านแพง</t>
  </si>
  <si>
    <t>หมู่ที่ 7 เส้นบ้านดอนหมากมาย</t>
  </si>
  <si>
    <t>ไปบ้านนิคม ต.เกษม</t>
  </si>
  <si>
    <t>ก่อสร้างถนน คสล. หมู่ที่ 8</t>
  </si>
  <si>
    <t>(เส้นรอบป่าช้า)</t>
  </si>
  <si>
    <t>(เส้นสำนักสงฆ์ประกาศสามัคคี)</t>
  </si>
  <si>
    <t>(เส้นซอยข้างบ้านนางลำยอง พึ่มกุล)</t>
  </si>
  <si>
    <t>ปรับปรุงผิวจราจร (ลาดยาง) หมู่ 8</t>
  </si>
  <si>
    <t>(เส้นบ้านแพงไปถนนอุบล-เขมราฐ)</t>
  </si>
  <si>
    <t>ปรับปรุงถนนลูกรัง หมู่ 8</t>
  </si>
  <si>
    <t>(เส้นภายในหมู่บ้าน)</t>
  </si>
  <si>
    <t>หมู่บ้าน หมู่ 6</t>
  </si>
  <si>
    <t>ก่อสร้างอาคารอเนกประสงค์</t>
  </si>
  <si>
    <t>เพื่อเพิ่มประสิทธิภาพการให้</t>
  </si>
  <si>
    <t>ที่ทำการ อบต.</t>
  </si>
  <si>
    <t>ประชาชนพึงพอใจ</t>
  </si>
  <si>
    <t>ประชาชนได้รับการบริการ</t>
  </si>
  <si>
    <t>(หอประชุมประจำตำบล)</t>
  </si>
  <si>
    <t>บริการประชาชน</t>
  </si>
  <si>
    <t>กุศกร</t>
  </si>
  <si>
    <t>ร้อยละ80</t>
  </si>
  <si>
    <t>รวดเร็วและทั่วถึง</t>
  </si>
  <si>
    <t>ปรับปรุงภูมิทัศน์บริเวณสำนักงาน</t>
  </si>
  <si>
    <t>เพื่อปรับปรุงภูมิทัศน์บริเวณ</t>
  </si>
  <si>
    <t>อบต.มีภูมิทัศน์ที่สวยงาม</t>
  </si>
  <si>
    <t>สำนักงานให้มีความสวยงาม</t>
  </si>
  <si>
    <t>รวมแผนงานอุตสาหกรรมและการโยธา จำนวน  35   โครงการ</t>
  </si>
  <si>
    <t>ล้างท่อระบายน้ำภายในหมู่บ้าน</t>
  </si>
  <si>
    <t>ระยะ 300 เมตร</t>
  </si>
  <si>
    <t>หมู่ที่ 2 บ้านฮี</t>
  </si>
  <si>
    <t>ได้มาตรฐานน้ำไม่ท่วมขัง</t>
  </si>
  <si>
    <t>ปรับปรุงฝาปิดท่อระบายน้ำ</t>
  </si>
  <si>
    <t>เพื่อป้องกันไม่ให้ท่อระบายน้ำ</t>
  </si>
  <si>
    <t>จำนวน  20  ฝา</t>
  </si>
  <si>
    <t>อุดตัน</t>
  </si>
  <si>
    <t>ก่อสร้างท่อระบายน้ำ หมู่ที่ 3</t>
  </si>
  <si>
    <t>เส้นรอบกำแพงโรงเรียนบ้านฮี</t>
  </si>
  <si>
    <t>ภายในบ้านคำไหล  หมู่ที่ 6</t>
  </si>
  <si>
    <t>ภายในบ้านแพง  หมู่ที่ 8</t>
  </si>
  <si>
    <t>รวมแผนงานเคหะและชุมชน จำนวน  5  โครงการ</t>
  </si>
  <si>
    <t>รวมทั้งยุทธศาสตร์ที่ 1</t>
  </si>
  <si>
    <t>แผนพัฒนาท้องถิ่น (พ.ศ.2566-2570)  แก้ไข ครั้งที่ 1 พ.ศ. 2566</t>
  </si>
  <si>
    <t>ก. ยุทธศาสตร์ชาติ 20 ปี ยุทธศาสตร์ด้านการพัฒนาและเสริมสร้างศักยภาพทรัพยากรมนุษย์</t>
  </si>
  <si>
    <t>ข. แผนพัฒนาเศรษฐกิจและสังคมแห่งชาติ ฉบับที่ 13 หมุดหมายที่ 12 ไทยมีกาลังคนสมรรถนะสูง มุ่งเรียนรู้อย่างต่อเนื่อง ตอบโจทย์การพัฒนาแห่งอนาคต</t>
  </si>
  <si>
    <t>จั</t>
  </si>
  <si>
    <t xml:space="preserve">ค. Sustainable Development Goals : SDGs เป้าหมายที่ 4 สร้างหลักประกันว่าทุกคนมีการศึกษาที่มีคุณภาพอย่างครอบคลุมและเท่าเทียม และสนับสนุนโอกาสในการเรียนรู้ตลอดชีวิต </t>
  </si>
  <si>
    <t>จ. ยุทธศาสตร์การพัฒนาขององค์กรปกครองส่วนท้องถิ่นในเขตจังหวัดที่ 2 การส่งเสริมคุณภาพชีวิต</t>
  </si>
  <si>
    <t>3. ยุทธศาสตร์การพัฒนาด้านการศึกษา การพัฒนาคุณภาพชีวิต ด้านการเสริมสร้างความเข้มแข็งของชุมชน</t>
  </si>
  <si>
    <t>กลยุทธ์ ส่งเสริมสนับสนุนการจัดการศึกษา</t>
  </si>
  <si>
    <t>3.1  แผนงานการศึกษา</t>
  </si>
  <si>
    <t>โครงการอาหารกลางวัน</t>
  </si>
  <si>
    <t>เพื่อเด็กนักเรียนจะได้รับอาหาร</t>
  </si>
  <si>
    <t>จำนวนเด็กใน ศพด.</t>
  </si>
  <si>
    <t xml:space="preserve"> เด็กได้รับการ </t>
  </si>
  <si>
    <t>เด็กและเยาวชนได้รับอาหาร</t>
  </si>
  <si>
    <t>กองการศึกษา</t>
  </si>
  <si>
    <t>ศูนย์พัฒนาเด็กเล็ก 6 แห่ง</t>
  </si>
  <si>
    <t>ที่ครบถ้วนและถูกหลักอนามัย</t>
  </si>
  <si>
    <t xml:space="preserve"> ส่งเสริม ร้อยละ80 </t>
  </si>
  <si>
    <t>ที่เหมาะสม</t>
  </si>
  <si>
    <t>รวมทั้งยุทธศาสตร์ที่ 3</t>
  </si>
  <si>
    <t>แผนพัฒนาท้องถิ่น (พ.ศ.2566-2570)  เพิ่มเติมและเปลี่ยนแปลง ฉบับที่ 1  พ.ศ. 2566</t>
  </si>
  <si>
    <t>ก. ยุทธศาสตร์ชาติ 20 ปี ยุทธศาสตร์ที่ 5 ด้านการสร้างความเติบโตบนคุณภาพชีวิตที่เป็นมิตรต่อสิ่งแวดล้อม</t>
  </si>
  <si>
    <t xml:space="preserve">ค. Sustainable Development Goals : SDGs เป้าหมายที่ </t>
  </si>
  <si>
    <t xml:space="preserve">15. ปกป้อง ฟื้นฟู และสนับสนุนการใช้ระบบนิเวศบนบกอย่างยั่งยืน จัดการป่าไม้อย่างยั่งยืนต่อสู้การกลายสภาพเป็นทะเลทราย </t>
  </si>
  <si>
    <t>หยุดการเสื่อมโทรมของที่ดินและฟื้นสภาพดิน และหยุดยั้งการสูญเสียความหลากหลายทางชีวภาพ</t>
  </si>
  <si>
    <t>จ. ยุทธศาสตร์การพัฒนาขององค์กรปกครองส่วนท้องถิ่นในเขตจังหวัดที่ 5 การจัดการทรัพยากรธรรมชาติและสิ่งแวดล้อม</t>
  </si>
  <si>
    <t>4. ยุทธศาสตร์การบริหารจัดการทรัพยากรธรรมชาติและสิ่งแวดล้อม</t>
  </si>
  <si>
    <t>กลยุทธ์ ส่งเสริมการบริหารจัดการทรัพยากรป่าไม้ ดิน น้ำ โดยการมีส่วนร่วมของชุมชน</t>
  </si>
  <si>
    <t xml:space="preserve"> 4.1  แผนงานการเกษตร</t>
  </si>
  <si>
    <t xml:space="preserve">โครงการขุดลอกสระน้ำ </t>
  </si>
  <si>
    <t>เพื่อให้ประชาชนในพื้นที่ได้มีน้ำ</t>
  </si>
  <si>
    <t>(สระหัวบ้าน) หมู่ที่ 5</t>
  </si>
  <si>
    <t>ไว้ใช้ในการทำการเกษตร</t>
  </si>
  <si>
    <t>ขนาดลึก 30 เมตร</t>
  </si>
  <si>
    <t>หมู่ที่ 5 บ้านกุงใหญ่</t>
  </si>
  <si>
    <t>โครงการก่อสร้างฝายน้ำล้น</t>
  </si>
  <si>
    <t>ประชาชนมีน้ำใช้</t>
  </si>
  <si>
    <t>มีแหล่งน้ำเพื่อการเกษตร</t>
  </si>
  <si>
    <t>ลำห้วยสมบัติ</t>
  </si>
  <si>
    <t>ประโยชน์ร้อยละ 80</t>
  </si>
  <si>
    <t>ใช้ร่วมกัน</t>
  </si>
  <si>
    <t>หมู่ที่ 1 บ้านกุศกร</t>
  </si>
  <si>
    <t>โครงการขุดลอกห้วยสมบัติ</t>
  </si>
  <si>
    <t>4.  ยุทธศาสตร์การบริหารจัดการทรัพยากรธรรมชาติและสิ่งแวดล้อม</t>
  </si>
  <si>
    <t xml:space="preserve">     4.1  แผนงานการเกษตร</t>
  </si>
  <si>
    <t>โครงการขุดลอกห้วยใหม่</t>
  </si>
  <si>
    <t>โครงการขุดลอกห้วยหนองผือ</t>
  </si>
  <si>
    <t>(ห้วยหนองผือ ไป ลำห้วยกลาง)</t>
  </si>
  <si>
    <t>หมู่ที่ 4 บ้านศรีสุข</t>
  </si>
  <si>
    <t>ลำห้วยหนองผือ</t>
  </si>
  <si>
    <t>ก่อสร้างท่อลอดเหลี่ยม</t>
  </si>
  <si>
    <t>(บล็อกคอนเวิร์สห้วยหนองผือ)</t>
  </si>
  <si>
    <t>และที่การเกษตร</t>
  </si>
  <si>
    <t>โครงการขุดลอกหนองหัวบ้าน</t>
  </si>
  <si>
    <t>ลึก 30 เมตร</t>
  </si>
  <si>
    <t>โครงการขุดลอกสระน้ำสาธารณะ</t>
  </si>
  <si>
    <t>กลางทุ่งนา</t>
  </si>
  <si>
    <t>หมู่ที่ 6 บ้านกุงน้อย</t>
  </si>
  <si>
    <t>ห้วยมะเขือ</t>
  </si>
  <si>
    <t>กว้าง 8 เมตร 3 จุด</t>
  </si>
  <si>
    <t>หมู่ที่ 8 บ้านโนนกระโจม</t>
  </si>
  <si>
    <t>โครงการขุดลอกคลอง</t>
  </si>
  <si>
    <t>ความยาว 2,000 เมตร</t>
  </si>
  <si>
    <t>โครงการขุดลอกกุดหอยปัง</t>
  </si>
  <si>
    <t>พร้อมทำลายวัชพืช</t>
  </si>
  <si>
    <t>หมู่ที่ 9  บ้านกุศกร</t>
  </si>
  <si>
    <t>ซ่อมแซมบ่อน้ำสาธารณะ</t>
  </si>
  <si>
    <t>(สางเช่ง)</t>
  </si>
  <si>
    <t>ก่อสร้างฝายน้ำล้น</t>
  </si>
  <si>
    <t>หมู่ที่ 9 บ้านกุศกร</t>
  </si>
  <si>
    <t>เส้นร่องนาฮี ไปนานายขรรค์ชัย</t>
  </si>
  <si>
    <t>จันทะเสน</t>
  </si>
  <si>
    <t>รวมแผนงานการเกษตร จำนวน  15   โครงการ</t>
  </si>
  <si>
    <t>ข. แผนพัฒนาเศรษฐกิจและสังคมแห่งชาติ ฉบับที่ 13 หมุดหมายที่</t>
  </si>
  <si>
    <t>10. ไทยมีเศรษฐกิจหมุนเวียนและสังคมคาร์บอนต่ำ</t>
  </si>
  <si>
    <t>11. ไทยสามารถลดความเสี่ยงและผลกระทบจากภัยธรรมชืติและการเปลี่ยนแปลงสภาพภูมิอากาศ</t>
  </si>
  <si>
    <t>กลยุทธ์ พัฒนาระบบการกำจัดขยะ และน้ำเสียที่ถูกสุขลักษณะ โดยการมีส่วนร่วมของชุมชน</t>
  </si>
  <si>
    <t xml:space="preserve"> 4.2  แผนงานเคหะและชุมชน</t>
  </si>
  <si>
    <t>ก่อสร้างที่กำจัดขยะประจำตำบล</t>
  </si>
  <si>
    <t>เพื่อให้ประชาชนมีที่กำจัด</t>
  </si>
  <si>
    <t>หมู่ 1-9</t>
  </si>
  <si>
    <t>กำจัดขยะ</t>
  </si>
  <si>
    <t>ชุมชนสะอาด</t>
  </si>
  <si>
    <t>ขยะมูลฝอย</t>
  </si>
  <si>
    <t>'ร้อยละ 80</t>
  </si>
  <si>
    <t>รวมแผนงานเคหะและชุมชน จำนวน  1   โครงการ</t>
  </si>
  <si>
    <t>รวมทั้งยุทธศาสตร์ที่ 4</t>
  </si>
  <si>
    <t>รวมทุกยุทธศาสตร์ (1-2-4)</t>
  </si>
  <si>
    <t>แผนพัฒนาท้องถิ่น (พ.ศ.2566-2570)  เพิ่มเติม ฉบับที่ 1  พ.ศ. 2566</t>
  </si>
  <si>
    <t>เสริมเหล็ก หมู่ที่ 1  บ้านกุศกร</t>
  </si>
  <si>
    <t>ระยะทาง 200 เมตร</t>
  </si>
  <si>
    <t>เส้นข้างวัดโพธิ์สระปทุม</t>
  </si>
  <si>
    <t>ได้สะดวกรวดเร็ว</t>
  </si>
  <si>
    <t>มีความปลอดภัยในชีวิต</t>
  </si>
  <si>
    <t>และทรัพย์สินเพิ่มขึ้น</t>
  </si>
  <si>
    <t>ระยะทาง 100 เมตร</t>
  </si>
  <si>
    <t xml:space="preserve">เส้น บ้านนางขวัญจิตร มะลิวัลย์ </t>
  </si>
  <si>
    <t>ไป บ้านนางพนมพร พรรณการ</t>
  </si>
  <si>
    <t>เสริมเหล็ก หมู่ที่ 1 บ้านกุศกร</t>
  </si>
  <si>
    <t>ระยะทาง 1,200  เมตร</t>
  </si>
  <si>
    <t xml:space="preserve">เส้นไปนานางพลอยพิศ อกนิษฐานนท์ </t>
  </si>
  <si>
    <t>โครงการก่อสร้างถนนลาดยาง</t>
  </si>
  <si>
    <t>แอสฟัลท์ติก หมู่ที่ 2  บ้านจิก</t>
  </si>
  <si>
    <t xml:space="preserve">เส้นหน้าบ้านนางทองสา บุญกอง </t>
  </si>
  <si>
    <t>สะดวกและรวดเร็ว</t>
  </si>
  <si>
    <t>หนาเฉลี่ย 0.05 เมตร</t>
  </si>
  <si>
    <t>ไปถึงสามแยกร้านค้าชุมชนหมู่บ้าน</t>
  </si>
  <si>
    <t xml:space="preserve">เส้นบ้านคุณตารมย์ บุญกอง </t>
  </si>
  <si>
    <t>ไปถึงบ้านนายสวาท อ่อนภา</t>
  </si>
  <si>
    <t>และทรัพย์สิน</t>
  </si>
  <si>
    <t>เสริมเหล็ก หมู่ที่ 3  บ้านลาดสมดี</t>
  </si>
  <si>
    <t>ระยะทาง 30 เมตร</t>
  </si>
  <si>
    <t xml:space="preserve">เส้น บ้านนางมาลี นามเขียว </t>
  </si>
  <si>
    <t>ไป บ้านนายสุด  กาทอง</t>
  </si>
  <si>
    <t>เส้น หอถังประปา</t>
  </si>
  <si>
    <t>ไป บ้านนางประเทือง โคตรวงค์</t>
  </si>
  <si>
    <t>เส้น บ้านนางเพชรหงษ์ จรลี</t>
  </si>
  <si>
    <t xml:space="preserve">ไป บ้านนายเฉลิม ไหว้พรม </t>
  </si>
  <si>
    <t>เส้น บ้านนางหนูผัน เจริญท้าว</t>
  </si>
  <si>
    <t>ไป บ้านนายชายชัย สาระคำ</t>
  </si>
  <si>
    <t>ปรับปรุงผิวจราจรแอสฟัลท์ติก</t>
  </si>
  <si>
    <t>(ลาดยาง) หมู่ที่ 3 บ้านลาดสมดี</t>
  </si>
  <si>
    <t>เส้นรอบหมู่บ้าน สายหลักและ</t>
  </si>
  <si>
    <t>เส้นภายในหมู่บ้าน</t>
  </si>
  <si>
    <t>ระยะทาง 40 เมตร</t>
  </si>
  <si>
    <t>เส้น ทางเข้า รร.บ้านลาดสมดี</t>
  </si>
  <si>
    <t>ด้านทิศตะวันออก</t>
  </si>
  <si>
    <t>เสริมเหล็ก หมู่ที่ 4 บ้านศรีสุข</t>
  </si>
  <si>
    <t>เส้น ซอยทวีพัฒนา</t>
  </si>
  <si>
    <t>เส้น ซอยถังประปา</t>
  </si>
  <si>
    <t xml:space="preserve">เส้น หน้าบ้านแม่หนูก้าน ไหว้พรม ไป </t>
  </si>
  <si>
    <t>เส้นหน้าบ้านนางเย็นที อุปถัมป์</t>
  </si>
  <si>
    <t>เสริมเหล็ก หมู่ที่ 5 บ้านกุงใหญ่</t>
  </si>
  <si>
    <t>เส้น หลังบ้านนางราตรี ตันเลิศ</t>
  </si>
  <si>
    <t>ไป เส้นรอบหมู่บ้าน</t>
  </si>
  <si>
    <t>เส้น ข้างศาลาประชาคมหมู่บ้าน</t>
  </si>
  <si>
    <t>(ลาดยาง) หมู่ที่ 5 บ้านกุงใหญ่</t>
  </si>
  <si>
    <t xml:space="preserve">เส้น บ้านกุงใหญ่ ไปบ้านกระเดียน </t>
  </si>
  <si>
    <t>ต.กระเดียน</t>
  </si>
  <si>
    <t>ผิวจราจรกว้าง 3  เมตร</t>
  </si>
  <si>
    <t>เสริมเหล็ก หมู่ที่ 7  บ้านดอนกลาง</t>
  </si>
  <si>
    <t>ระยะทาง 100  เมตร</t>
  </si>
  <si>
    <t>เส้น ซอยบ้านนางสิริศา พันปกครอง</t>
  </si>
  <si>
    <t>เสริมเหล็ก หมู่ที่ 8  บ้านโนนกระโจม</t>
  </si>
  <si>
    <t>ระยะทาง 200  เมตร</t>
  </si>
  <si>
    <t xml:space="preserve">เส้นบ้านนายไพบูลย์ ละอองแก้ว </t>
  </si>
  <si>
    <t>ไป บ้านนางเทียม บุญเหลือ</t>
  </si>
  <si>
    <t>(ลาดยาง) หมู่ที่ 7 บ้านดอนกลาง</t>
  </si>
  <si>
    <t>เสริมเหล็ก หมู่ที่ 9 บ้านกุศกร</t>
  </si>
  <si>
    <t>ระยะทาง 1,100  เมตร</t>
  </si>
  <si>
    <t>เส้น ไปโนนสร้อย</t>
  </si>
  <si>
    <t>เส้น หน้าบ้านนางทองมี บุญเลิศ</t>
  </si>
  <si>
    <t>ระยะทาง 300  เมตร</t>
  </si>
  <si>
    <t>เส้นหน้าอบต. ไปบ้านกุศกร หมู่ที่ 9</t>
  </si>
  <si>
    <t>เสริมเหล็ก พร้อมวางท่อระบายน้ำ</t>
  </si>
  <si>
    <t xml:space="preserve">ขนาด 30 นิ้ว จำนวน 6 เมตร </t>
  </si>
  <si>
    <t>หมู่ที่ 9 บ้านกุศกร เส้นใต้โรงสีชุมชน</t>
  </si>
  <si>
    <t>ไปโนนสะแบง</t>
  </si>
  <si>
    <t>(ลาดยาง)ทับถนน คสล.</t>
  </si>
  <si>
    <t>ระยะทาง 400 เมตร</t>
  </si>
  <si>
    <t>เส้นหน้าดอนปู่ตา ไปหน้าวัดไชยมงคล</t>
  </si>
  <si>
    <t>พรัอมปรับภูมิทัศน์</t>
  </si>
  <si>
    <t>ก่อสร้างถนนลูกรัง หมู่ที่ 1</t>
  </si>
  <si>
    <t>บ้านกุศกร</t>
  </si>
  <si>
    <t>ถนนกว้าง 4 เมตร</t>
  </si>
  <si>
    <t>เส้น แพน้ำประปา</t>
  </si>
  <si>
    <t>ไป นานายมณี  เฟื่องบุญ</t>
  </si>
  <si>
    <t>ปรับปรุงถนนลูกรัง หมู่ที่ 1</t>
  </si>
  <si>
    <t>เส้น บ้านนางสุมาลัย  ช่วยจำ ไป</t>
  </si>
  <si>
    <t>ลานตากพืชผลทางการเกษตร</t>
  </si>
  <si>
    <t>ระยะ  1,200 เมตร</t>
  </si>
  <si>
    <t>เส้น ลานบั้งไฟ  ไปโนนค้อ</t>
  </si>
  <si>
    <t>เส้นทางเชื่อมตำบลกุศกร ไป</t>
  </si>
  <si>
    <t>เส้นตำบลนาพิน (ห้วยใหญ่)</t>
  </si>
  <si>
    <t>ก่อสร้างถนนลูกรัง หมู่ที่ 3</t>
  </si>
  <si>
    <t>บ้านลาดสมดี</t>
  </si>
  <si>
    <t>เส้น นานางสมบูรณ์ ชาวตระการ</t>
  </si>
  <si>
    <t>ไป นานางวรญา สุยะลา</t>
  </si>
  <si>
    <t>ถนนกว้าง 5 เมตร</t>
  </si>
  <si>
    <t>เส้น บ้านนางสันทนา สุยะลา</t>
  </si>
  <si>
    <t>ไป นานางปัญญา รวมพร</t>
  </si>
  <si>
    <t>ระยะ  150  เมตร</t>
  </si>
  <si>
    <t>เส้น นานายบุญมี  เจริญท้าว</t>
  </si>
  <si>
    <t>ไป นานายวิชัย  จันทร์เพ็ญ</t>
  </si>
  <si>
    <t>ระยะ  300   เมตร</t>
  </si>
  <si>
    <t>เส้น นานายประยูร บัวผัน</t>
  </si>
  <si>
    <t>ไป นานายสีทน  ไหว้พรม</t>
  </si>
  <si>
    <t xml:space="preserve">เส้น นานางดาวเรือง ไหว้พรม </t>
  </si>
  <si>
    <t>ไป นานายสุกัน มณีภาค</t>
  </si>
  <si>
    <t xml:space="preserve">ถนนลูกรังที่ชำรุด </t>
  </si>
  <si>
    <t>(เส้นภายในและรอบหมู่บ้าน)</t>
  </si>
  <si>
    <t xml:space="preserve">หมู่ที่ 6 บ้านกุงน้อย </t>
  </si>
  <si>
    <t>ก่อสร้างถนนลูกรัง หมู่ที่ 8</t>
  </si>
  <si>
    <t>บ้านโนนกระโจม</t>
  </si>
  <si>
    <t>เส้นไปบ้านศรีสุข หมู่ที่ 4</t>
  </si>
  <si>
    <t>เส้นไปบ้านตากแดด</t>
  </si>
  <si>
    <t>เส้นไปชลประทาน</t>
  </si>
  <si>
    <t xml:space="preserve">ก่อสร้างถนนลูกรัง พร้อมวางท่อ </t>
  </si>
  <si>
    <t>ระยะ  200 เมตร</t>
  </si>
  <si>
    <t>ระบายน้ำขนาด 100 นิ้ว</t>
  </si>
  <si>
    <t>จำนวน 9 เมตร หมู่ที่ 9 บ้านกุศกร</t>
  </si>
  <si>
    <t>เส้น โรงสีชุมชน ไป หน้า อบต.กุศกร</t>
  </si>
  <si>
    <t>ปรับปรุงถนนลูกรัง หมู่ที่ 9</t>
  </si>
  <si>
    <t>เส้น โรงสีชุมชน ไป เส้นข้างบ้าน</t>
  </si>
  <si>
    <t xml:space="preserve">นางจันทร์เพ็ญ ปัสสา </t>
  </si>
  <si>
    <t>เส้น ข้างบ้านนายสมคิด วันโพธิ์</t>
  </si>
  <si>
    <t>ไป หนองสระใหญ่</t>
  </si>
  <si>
    <t>เส้น นาฮี</t>
  </si>
  <si>
    <t>(หอถังสูง)</t>
  </si>
  <si>
    <t>ความจุน้ำ 10 ลบ.ม.</t>
  </si>
  <si>
    <t xml:space="preserve">ขยายเขตประปาหมู่บ้าน </t>
  </si>
  <si>
    <t>เพื่อให้มีน้ำในการ</t>
  </si>
  <si>
    <t>ระยะ 1,000 เมตร</t>
  </si>
  <si>
    <t>เพื่อให้มีน้ำ</t>
  </si>
  <si>
    <t>เส้นภายในหมู่บ้านกุงน้อย</t>
  </si>
  <si>
    <t>หมู่ที่ 6</t>
  </si>
  <si>
    <t>หมู่บ้าน หมู่ 7 บ้านดอนกลาง</t>
  </si>
  <si>
    <t xml:space="preserve">ปรับปรุงระบบประปา </t>
  </si>
  <si>
    <t>(ปรับปรุงน้ำประปาให้มีคุณภาพ)</t>
  </si>
  <si>
    <t>อุปโภคบริโภคอย่างมีคุณภาพ</t>
  </si>
  <si>
    <t>หมู่บ้าน หมู่ 9 บ้านกุศกร</t>
  </si>
  <si>
    <t>และสะอาดปลอดภัย</t>
  </si>
  <si>
    <t>สะอาดและปลอดภัย</t>
  </si>
  <si>
    <t>ปรับปรุงที่สาธารณะลานบั้งไฟ</t>
  </si>
  <si>
    <t>ที่สาธารณะ</t>
  </si>
  <si>
    <t>ที่สาธารณะลานบั้งไฟ</t>
  </si>
  <si>
    <t>'ร้อยละ80</t>
  </si>
  <si>
    <t>ใช้ประโยชน์ได้</t>
  </si>
  <si>
    <t>ปรับปรุงภูมิทัศน์บ่อน้ำตื้น</t>
  </si>
  <si>
    <t>ข้างวัดโพธิ์สระปทุม</t>
  </si>
  <si>
    <t>ก่อสร้าง/ปรับปรุง/ซ่อมแซม</t>
  </si>
  <si>
    <t>เพื่อประชาชนมีสถานที่</t>
  </si>
  <si>
    <t>มีสถานที่ใช้ทำ</t>
  </si>
  <si>
    <t>ชุมชนมีสถานที่</t>
  </si>
  <si>
    <t>ศาลารอรถประจำทาง</t>
  </si>
  <si>
    <t>รอรถประจำทาง</t>
  </si>
  <si>
    <t>ไว้ใช้ทำกิจกรรมและ</t>
  </si>
  <si>
    <t>(หน้าอบต.)</t>
  </si>
  <si>
    <t>ร้อยละ 80</t>
  </si>
  <si>
    <t>พักรอรถ</t>
  </si>
  <si>
    <t>ก่อสร้าง/จัดทำ</t>
  </si>
  <si>
    <t>แสดงถึงความจงรักภักดี</t>
  </si>
  <si>
    <t>2 แห่ง</t>
  </si>
  <si>
    <t>ชุมชนน่าอยู่ขึ้น</t>
  </si>
  <si>
    <t xml:space="preserve">ชุมชนสวยงาม </t>
  </si>
  <si>
    <t>ซุ้มเฉลิมพระเกียรติฯ</t>
  </si>
  <si>
    <t>เพื่อความเป็นระเบียบ</t>
  </si>
  <si>
    <t>ร้อยละ 70</t>
  </si>
  <si>
    <t>มีระเบียบน่าอยู่</t>
  </si>
  <si>
    <t>ชุมชนสวยงาม น่าอยู่</t>
  </si>
  <si>
    <t>ก่อสร้างป้ายสำนักงาน</t>
  </si>
  <si>
    <t>สนง.สวยงาม น่าอยู่</t>
  </si>
  <si>
    <t>รวมแผนงานอุตสาหกรรมและการโยธา จำนวน  51  โครงการ</t>
  </si>
  <si>
    <t>โครงการจัดการระบบบำบัด</t>
  </si>
  <si>
    <t>เพื่อจัดการสิ่งปฏิกูลที่เหมาะสม</t>
  </si>
  <si>
    <t>ระยะ 200 เมตร</t>
  </si>
  <si>
    <t>สิ่งปฏิกูล</t>
  </si>
  <si>
    <t xml:space="preserve">และถูกต้องตามหลักวิชาการ </t>
  </si>
  <si>
    <t>เส้น หน้าอาคารอเนกประสงค์องค์การเภสัช</t>
  </si>
  <si>
    <t>ไป บ้านนางลมัยพร  หลักธรรม</t>
  </si>
  <si>
    <t>เส้น บ้านนางบัวจันทร์ บุตรบาล</t>
  </si>
  <si>
    <t>ไป บ้านนางกฤษณา ทุมบาล</t>
  </si>
  <si>
    <t>เส้น บ้านนางสมปอง จันสุตะ</t>
  </si>
  <si>
    <t>บ้านนางทัศนา มะลิวัลย์</t>
  </si>
  <si>
    <t>เส้น กองทุนเก่า ไป หน้ากองทุนใหม่</t>
  </si>
  <si>
    <t>เส้น กองทุนเก่า ไป หน้าวัดบ้านศรีสุข</t>
  </si>
  <si>
    <t>เส้น หน้าบ้านนายสมบูรณ์ โลมรัตน์</t>
  </si>
  <si>
    <t>เส้นภายในและรอบหมู่บ้าน</t>
  </si>
  <si>
    <t>ระยะ 800 เมตร</t>
  </si>
  <si>
    <t xml:space="preserve">พร้อมบ่อพัก หมู่ที่ 8 </t>
  </si>
  <si>
    <t>พร้อมบ่อพัก หมู่ที่ 9 บ้านกุศกร</t>
  </si>
  <si>
    <t xml:space="preserve">ขยายเขตไฟฟ้าสายดับ หมู่ที่ 1 </t>
  </si>
  <si>
    <t>ระยะทาง  300 เมตร</t>
  </si>
  <si>
    <t xml:space="preserve">บ้านกุศกร </t>
  </si>
  <si>
    <t>ปลอดภัยในการสัญจร</t>
  </si>
  <si>
    <t xml:space="preserve">เส้นจากบ้านนางลมัยพร หลักธรรม </t>
  </si>
  <si>
    <t>ไป-มา เวลากลางคืน</t>
  </si>
  <si>
    <t xml:space="preserve">ไป บ้านนางพนมพร พรรณการ  </t>
  </si>
  <si>
    <t xml:space="preserve">ขยายเขตไฟฟ้าแรงต่ำ หมู่ที่ 2 </t>
  </si>
  <si>
    <t>เสาไฟฟ้าแรงต่ำ 1 ต้น</t>
  </si>
  <si>
    <t>บ้านจิก เส้นซอยถังน้ำประปา</t>
  </si>
  <si>
    <t>ขยายเขตไฟฟ้าสายดับ หมู่ที่ 3</t>
  </si>
  <si>
    <t>ระยะทาง  1,000 เมตร</t>
  </si>
  <si>
    <t>บ้านลาดสมดี เส้นภายในและ</t>
  </si>
  <si>
    <t>รอบหมู่บ้าน</t>
  </si>
  <si>
    <t xml:space="preserve">ขยายเขตไฟฟ้าสายดับ หมู่ที่ 2 </t>
  </si>
  <si>
    <t>บ้านจิก เส้นจากสามแยกบ้าน</t>
  </si>
  <si>
    <t>นายชาญ ภักดี ไป ชลประทาน</t>
  </si>
  <si>
    <t>ห้วยกลาง</t>
  </si>
  <si>
    <t>ขยายเขตไฟฟ้าสายดับ หมู่ที่ 5</t>
  </si>
  <si>
    <t>บ้านกุงใหญ่ เส้นรอบหมู่บ้าน</t>
  </si>
  <si>
    <t>ขยายเขตไฟฟ้าแรงต่ำเพื่อการเกษตร</t>
  </si>
  <si>
    <t>หมู่ที่ 5 บ้านกุงใหญ่ เส้นร้านอาหาร</t>
  </si>
  <si>
    <t>นาบ้าน ไป นาพ่อชำนาญ สถาวร</t>
  </si>
  <si>
    <t xml:space="preserve">หมู่ที่ 7 บ้านดอนกลาง </t>
  </si>
  <si>
    <t>เส้น ไปร่องนาฮี</t>
  </si>
  <si>
    <t>ขยายเขตไฟฟ้าสายดับ</t>
  </si>
  <si>
    <t>ขยายเขตไฟฟ้าแรงต่ำพร้อมสายดับ</t>
  </si>
  <si>
    <t>หมู่ที่ 8  บ้านโนนกระโจม</t>
  </si>
  <si>
    <t>เส้น รอบและภายในหมู่บ้าน</t>
  </si>
  <si>
    <t xml:space="preserve">หมู่ที่ 9  บ้านกุศกร </t>
  </si>
  <si>
    <t>รวมแผนงานเคหะและชุมชน จำนวน  21 โครงการ</t>
  </si>
  <si>
    <t xml:space="preserve">รายละเอียดบัญชีสรุปการแก้ไข </t>
  </si>
  <si>
    <t xml:space="preserve">สำหรับ โครงการที่เกินศักยภาพขององค์กรปกครองส่วนท้องถิ่น </t>
  </si>
  <si>
    <t xml:space="preserve">ก. ยุทธศาสตร์ชาติ 20 ปี ยุทธศาสตร์ด้านการสร้างความสามารถในการแข่งขัน </t>
  </si>
  <si>
    <t xml:space="preserve">ข. แผนพัฒนาเศรษฐกิจและสังคมแห่งชาติ ฉบับที่ 13 หมุดหมายที่ 8 ไทยมีพื้นที่และเมืองอัจฉริยะที่น่าอยู่ ปลอดภัย เติบโตได้อย่างยั้งยืน </t>
  </si>
  <si>
    <t xml:space="preserve">9 พัฒนาโครงสร้างพื้นฐานที่มีความทนทาน/เป้าประสงค์ 9.1 พัฒนาโครงสร้างพื้นฐานที่มีคุณภาพ </t>
  </si>
  <si>
    <t xml:space="preserve">ง. ยุทธศาสตร์จังหวัดที่ 1 การพัฒนาเมืองน่าอยู่ทันสมัย </t>
  </si>
  <si>
    <t xml:space="preserve">จ. ยุทธศาสตร์การพัฒนาขององค์กรปกครองส่วนท้องถิ่นในเขตจังหวัดที่ 1 การพัฒนาโครงสร้างพื้นฐาน </t>
  </si>
  <si>
    <t xml:space="preserve">1. ยุทธศาสตร์ การพัฒนาโครงสร้างพื้นฐาน </t>
  </si>
  <si>
    <t xml:space="preserve">กลยุทธ์ พัฒนาระบบคมนาคมและขนส่ง </t>
  </si>
  <si>
    <t xml:space="preserve">1.1 แผนงาน อุตสาหกรรมและการโยธา </t>
  </si>
  <si>
    <t>โครงการก่อสร้างสะพานข้าม</t>
  </si>
  <si>
    <t>ลำห้วยกลาง  หมู่ที่ 2 บ้านจิก</t>
  </si>
  <si>
    <t>ตำบลกุศกร อ.ตระการพืชผล</t>
  </si>
  <si>
    <t>แบบ ผ.03</t>
  </si>
  <si>
    <t>บัญชีครุภัณฑ์</t>
  </si>
  <si>
    <t>แผนพัฒนาท้องถิ่น (พ.ศ. 2566 - 2570) เพิ่มเติม ครั้งที่ 4 พ.ศ.2566</t>
  </si>
  <si>
    <t>แผนงาน</t>
  </si>
  <si>
    <t>หมวด</t>
  </si>
  <si>
    <t>ประเภท</t>
  </si>
  <si>
    <t>งบประมาณและที่ผ่านมา</t>
  </si>
  <si>
    <t>หน่วยงานที่</t>
  </si>
  <si>
    <t>(ผลผลิตของ</t>
  </si>
  <si>
    <t>รับผิดชอบหลัก</t>
  </si>
  <si>
    <t>ครุภัณฑ์)</t>
  </si>
  <si>
    <t>แผนงานบริหารงานทั่วไป</t>
  </si>
  <si>
    <t>ค่าครุภัณฑ์</t>
  </si>
  <si>
    <t xml:space="preserve">ครุภัณฑ์สำนักงาน </t>
  </si>
  <si>
    <t xml:space="preserve">โต๊ะหมู่บูชา  จำนวน 1 ชุด </t>
  </si>
  <si>
    <t xml:space="preserve">สำนักปลัด </t>
  </si>
  <si>
    <t xml:space="preserve">รวม  1  รายการ </t>
  </si>
  <si>
    <t xml:space="preserve">รวมทุกแผนงานทั้งสิ้น 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</si>
</sst>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-* #,##0.00_-;\-* #,##0.00_-;_-* &quot;-&quot;??_-;_-@_-"/>
    <numFmt numFmtId="177" formatCode="_-&quot;฿&quot;* #,##0.00_-;\-&quot;฿&quot;* #,##0.00_-;_-&quot;฿&quot;* &quot;-&quot;??_-;_-@_-"/>
    <numFmt numFmtId="178" formatCode="_-* #,##0_-;\-* #,##0_-;_-* &quot;-&quot;_-;_-@_-"/>
    <numFmt numFmtId="179" formatCode="_-&quot;฿&quot;* #,##0_-;\-&quot;฿&quot;* #,##0_-;_-&quot;฿&quot;* &quot;-&quot;_-;_-@_-"/>
    <numFmt numFmtId="180" formatCode="_-* #,##0_-;\-* #,##0_-;_-* &quot;-&quot;??_-;_-@_-"/>
    <numFmt numFmtId="181" formatCode="#,##0_ ;\-#,##0\ "/>
  </numFmts>
  <fonts count="62">
    <font>
      <sz val="10"/>
      <name val="Arial"/>
      <charset val="222"/>
    </font>
    <font>
      <sz val="12"/>
      <name val="Cordia New"/>
      <charset val="134"/>
    </font>
    <font>
      <sz val="14"/>
      <name val="Cordia New"/>
      <charset val="134"/>
    </font>
    <font>
      <b/>
      <sz val="14"/>
      <name val="Cordia New"/>
      <charset val="134"/>
    </font>
    <font>
      <b/>
      <sz val="12"/>
      <name val="Cordia New"/>
      <charset val="134"/>
    </font>
    <font>
      <sz val="13"/>
      <name val="Cordia New"/>
      <charset val="134"/>
    </font>
    <font>
      <sz val="13"/>
      <color rgb="FF000000"/>
      <name val="Cordia New"/>
      <charset val="222"/>
    </font>
    <font>
      <sz val="14.05"/>
      <color rgb="FF000000"/>
      <name val="Cordia New"/>
      <charset val="222"/>
    </font>
    <font>
      <b/>
      <sz val="13"/>
      <name val="Cordia New"/>
      <charset val="134"/>
    </font>
    <font>
      <sz val="16"/>
      <name val="Cordia New"/>
      <charset val="134"/>
    </font>
    <font>
      <sz val="10"/>
      <name val="Cordia New"/>
      <charset val="134"/>
    </font>
    <font>
      <sz val="16"/>
      <color rgb="FFFF0000"/>
      <name val="Cordia New"/>
      <charset val="134"/>
    </font>
    <font>
      <sz val="15"/>
      <name val="Cordia New"/>
      <charset val="134"/>
    </font>
    <font>
      <sz val="10"/>
      <color rgb="FFFF0000"/>
      <name val="Cordia New"/>
      <charset val="134"/>
    </font>
    <font>
      <sz val="15"/>
      <color rgb="FFFF0000"/>
      <name val="Cordia New"/>
      <charset val="134"/>
    </font>
    <font>
      <b/>
      <sz val="15"/>
      <name val="Cordia New"/>
      <charset val="134"/>
    </font>
    <font>
      <b/>
      <sz val="13"/>
      <color rgb="FFFF0000"/>
      <name val="Cordia New"/>
      <charset val="134"/>
    </font>
    <font>
      <sz val="13"/>
      <color rgb="FFFF0000"/>
      <name val="Cordia New"/>
      <charset val="134"/>
    </font>
    <font>
      <b/>
      <sz val="10"/>
      <name val="Cordia New"/>
      <charset val="134"/>
    </font>
    <font>
      <sz val="11"/>
      <name val="Cordia New"/>
      <charset val="134"/>
    </font>
    <font>
      <b/>
      <i/>
      <u/>
      <sz val="15"/>
      <name val="Cordia New"/>
      <charset val="134"/>
    </font>
    <font>
      <b/>
      <sz val="15"/>
      <color rgb="FFFF0000"/>
      <name val="Cordia New"/>
      <charset val="134"/>
    </font>
    <font>
      <b/>
      <sz val="10"/>
      <color rgb="FFFF0000"/>
      <name val="Cordia New"/>
      <charset val="134"/>
    </font>
    <font>
      <b/>
      <sz val="11"/>
      <name val="Cordia New"/>
      <charset val="134"/>
    </font>
    <font>
      <sz val="12"/>
      <color rgb="FFFF0000"/>
      <name val="Cordia New"/>
      <charset val="134"/>
    </font>
    <font>
      <sz val="11"/>
      <color rgb="FFFF0000"/>
      <name val="Cordia New"/>
      <charset val="134"/>
    </font>
    <font>
      <sz val="10"/>
      <name val="TH Niramit AS"/>
      <charset val="134"/>
    </font>
    <font>
      <b/>
      <sz val="11"/>
      <color rgb="FFFF0000"/>
      <name val="Cordia New"/>
      <charset val="134"/>
    </font>
    <font>
      <b/>
      <sz val="14"/>
      <color rgb="FFFF0000"/>
      <name val="Cordia New"/>
      <charset val="134"/>
    </font>
    <font>
      <sz val="12"/>
      <color rgb="FF000000"/>
      <name val="Cordia New"/>
      <charset val="222"/>
    </font>
    <font>
      <sz val="12"/>
      <color theme="1"/>
      <name val="Cordia New"/>
      <charset val="134"/>
    </font>
    <font>
      <b/>
      <sz val="12"/>
      <color theme="1"/>
      <name val="Cordia New"/>
      <charset val="134"/>
    </font>
    <font>
      <sz val="13"/>
      <color theme="1"/>
      <name val="Cordia New"/>
      <charset val="134"/>
    </font>
    <font>
      <sz val="15"/>
      <color theme="1"/>
      <name val="Cordia New"/>
      <charset val="134"/>
    </font>
    <font>
      <sz val="11"/>
      <color theme="1"/>
      <name val="Cordia New"/>
      <charset val="134"/>
    </font>
    <font>
      <sz val="10"/>
      <color theme="1"/>
      <name val="Cordia New"/>
      <charset val="134"/>
    </font>
    <font>
      <b/>
      <sz val="14"/>
      <color theme="1"/>
      <name val="Cordia New"/>
      <charset val="134"/>
    </font>
    <font>
      <b/>
      <sz val="11"/>
      <color theme="1"/>
      <name val="Cordia New"/>
      <charset val="134"/>
    </font>
    <font>
      <b/>
      <sz val="10"/>
      <color theme="1"/>
      <name val="Cordia New"/>
      <charset val="134"/>
    </font>
    <font>
      <sz val="16"/>
      <name val="TH Niramit AS"/>
      <charset val="134"/>
    </font>
    <font>
      <b/>
      <sz val="28"/>
      <name val="TH Niramit AS"/>
      <charset val="134"/>
    </font>
    <font>
      <sz val="11"/>
      <color theme="1"/>
      <name val="Tahoma"/>
      <charset val="134"/>
      <scheme val="minor"/>
    </font>
    <font>
      <u/>
      <sz val="11"/>
      <color rgb="FF0000FF"/>
      <name val="Tahoma"/>
      <charset val="0"/>
      <scheme val="minor"/>
    </font>
    <font>
      <u/>
      <sz val="11"/>
      <color rgb="FF800080"/>
      <name val="Tahoma"/>
      <charset val="0"/>
      <scheme val="minor"/>
    </font>
    <font>
      <sz val="11"/>
      <color rgb="FFFF0000"/>
      <name val="Tahoma"/>
      <charset val="0"/>
      <scheme val="minor"/>
    </font>
    <font>
      <b/>
      <sz val="18"/>
      <color theme="3"/>
      <name val="Tahoma"/>
      <charset val="134"/>
      <scheme val="minor"/>
    </font>
    <font>
      <i/>
      <sz val="11"/>
      <color rgb="FF7F7F7F"/>
      <name val="Tahoma"/>
      <charset val="0"/>
      <scheme val="minor"/>
    </font>
    <font>
      <b/>
      <sz val="15"/>
      <color theme="3"/>
      <name val="Tahoma"/>
      <charset val="134"/>
      <scheme val="minor"/>
    </font>
    <font>
      <b/>
      <sz val="13"/>
      <color theme="3"/>
      <name val="Tahoma"/>
      <charset val="134"/>
      <scheme val="minor"/>
    </font>
    <font>
      <b/>
      <sz val="11"/>
      <color theme="3"/>
      <name val="Tahoma"/>
      <charset val="134"/>
      <scheme val="minor"/>
    </font>
    <font>
      <sz val="11"/>
      <color rgb="FF3F3F76"/>
      <name val="Tahoma"/>
      <charset val="0"/>
      <scheme val="minor"/>
    </font>
    <font>
      <b/>
      <sz val="11"/>
      <color rgb="FF3F3F3F"/>
      <name val="Tahoma"/>
      <charset val="0"/>
      <scheme val="minor"/>
    </font>
    <font>
      <b/>
      <sz val="11"/>
      <color rgb="FFFA7D00"/>
      <name val="Tahoma"/>
      <charset val="0"/>
      <scheme val="minor"/>
    </font>
    <font>
      <b/>
      <sz val="11"/>
      <color rgb="FFFFFFFF"/>
      <name val="Tahoma"/>
      <charset val="0"/>
      <scheme val="minor"/>
    </font>
    <font>
      <sz val="11"/>
      <color rgb="FFFA7D00"/>
      <name val="Tahoma"/>
      <charset val="0"/>
      <scheme val="minor"/>
    </font>
    <font>
      <b/>
      <sz val="11"/>
      <color theme="1"/>
      <name val="Tahoma"/>
      <charset val="0"/>
      <scheme val="minor"/>
    </font>
    <font>
      <sz val="11"/>
      <color rgb="FF006100"/>
      <name val="Tahoma"/>
      <charset val="0"/>
      <scheme val="minor"/>
    </font>
    <font>
      <sz val="11"/>
      <color rgb="FF9C0006"/>
      <name val="Tahoma"/>
      <charset val="0"/>
      <scheme val="minor"/>
    </font>
    <font>
      <sz val="11"/>
      <color rgb="FF9C6500"/>
      <name val="Tahoma"/>
      <charset val="0"/>
      <scheme val="minor"/>
    </font>
    <font>
      <sz val="11"/>
      <color theme="0"/>
      <name val="Tahoma"/>
      <charset val="0"/>
      <scheme val="minor"/>
    </font>
    <font>
      <sz val="11"/>
      <color theme="1"/>
      <name val="Tahoma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6" fontId="0" fillId="0" borderId="0" applyFont="0" applyFill="0" applyBorder="0" applyAlignment="0" applyProtection="0"/>
    <xf numFmtId="177" fontId="41" fillId="0" borderId="0" applyFont="0" applyFill="0" applyBorder="0" applyAlignment="0" applyProtection="0">
      <alignment vertical="center"/>
    </xf>
    <xf numFmtId="9" fontId="41" fillId="0" borderId="0" applyFont="0" applyFill="0" applyBorder="0" applyAlignment="0" applyProtection="0">
      <alignment vertical="center"/>
    </xf>
    <xf numFmtId="178" fontId="41" fillId="0" borderId="0" applyFont="0" applyFill="0" applyBorder="0" applyAlignment="0" applyProtection="0">
      <alignment vertical="center"/>
    </xf>
    <xf numFmtId="179" fontId="41" fillId="0" borderId="0" applyFon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4" borderId="40" applyNumberFormat="0" applyFon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41" applyNumberFormat="0" applyFill="0" applyAlignment="0" applyProtection="0">
      <alignment vertical="center"/>
    </xf>
    <xf numFmtId="0" fontId="48" fillId="0" borderId="41" applyNumberFormat="0" applyFill="0" applyAlignment="0" applyProtection="0">
      <alignment vertical="center"/>
    </xf>
    <xf numFmtId="0" fontId="49" fillId="0" borderId="42" applyNumberFormat="0" applyFill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50" fillId="5" borderId="43" applyNumberFormat="0" applyAlignment="0" applyProtection="0">
      <alignment vertical="center"/>
    </xf>
    <xf numFmtId="0" fontId="51" fillId="6" borderId="44" applyNumberFormat="0" applyAlignment="0" applyProtection="0">
      <alignment vertical="center"/>
    </xf>
    <xf numFmtId="0" fontId="52" fillId="6" borderId="43" applyNumberFormat="0" applyAlignment="0" applyProtection="0">
      <alignment vertical="center"/>
    </xf>
    <xf numFmtId="0" fontId="53" fillId="7" borderId="45" applyNumberFormat="0" applyAlignment="0" applyProtection="0">
      <alignment vertical="center"/>
    </xf>
    <xf numFmtId="0" fontId="54" fillId="0" borderId="46" applyNumberFormat="0" applyFill="0" applyAlignment="0" applyProtection="0">
      <alignment vertical="center"/>
    </xf>
    <xf numFmtId="0" fontId="55" fillId="0" borderId="47" applyNumberFormat="0" applyFill="0" applyAlignment="0" applyProtection="0">
      <alignment vertical="center"/>
    </xf>
    <xf numFmtId="0" fontId="56" fillId="8" borderId="0" applyNumberFormat="0" applyBorder="0" applyAlignment="0" applyProtection="0">
      <alignment vertical="center"/>
    </xf>
    <xf numFmtId="0" fontId="57" fillId="9" borderId="0" applyNumberFormat="0" applyBorder="0" applyAlignment="0" applyProtection="0">
      <alignment vertical="center"/>
    </xf>
    <xf numFmtId="0" fontId="58" fillId="10" borderId="0" applyNumberFormat="0" applyBorder="0" applyAlignment="0" applyProtection="0">
      <alignment vertical="center"/>
    </xf>
    <xf numFmtId="0" fontId="59" fillId="11" borderId="0" applyNumberFormat="0" applyBorder="0" applyAlignment="0" applyProtection="0">
      <alignment vertical="center"/>
    </xf>
    <xf numFmtId="0" fontId="60" fillId="12" borderId="0" applyNumberFormat="0" applyBorder="0" applyAlignment="0" applyProtection="0">
      <alignment vertical="center"/>
    </xf>
    <xf numFmtId="0" fontId="60" fillId="13" borderId="0" applyNumberFormat="0" applyBorder="0" applyAlignment="0" applyProtection="0">
      <alignment vertical="center"/>
    </xf>
    <xf numFmtId="0" fontId="59" fillId="14" borderId="0" applyNumberFormat="0" applyBorder="0" applyAlignment="0" applyProtection="0">
      <alignment vertical="center"/>
    </xf>
    <xf numFmtId="0" fontId="59" fillId="15" borderId="0" applyNumberFormat="0" applyBorder="0" applyAlignment="0" applyProtection="0">
      <alignment vertical="center"/>
    </xf>
    <xf numFmtId="0" fontId="60" fillId="16" borderId="0" applyNumberFormat="0" applyBorder="0" applyAlignment="0" applyProtection="0">
      <alignment vertical="center"/>
    </xf>
    <xf numFmtId="0" fontId="60" fillId="17" borderId="0" applyNumberFormat="0" applyBorder="0" applyAlignment="0" applyProtection="0">
      <alignment vertical="center"/>
    </xf>
    <xf numFmtId="0" fontId="59" fillId="18" borderId="0" applyNumberFormat="0" applyBorder="0" applyAlignment="0" applyProtection="0">
      <alignment vertical="center"/>
    </xf>
    <xf numFmtId="0" fontId="59" fillId="19" borderId="0" applyNumberFormat="0" applyBorder="0" applyAlignment="0" applyProtection="0">
      <alignment vertical="center"/>
    </xf>
    <xf numFmtId="0" fontId="60" fillId="20" borderId="0" applyNumberFormat="0" applyBorder="0" applyAlignment="0" applyProtection="0">
      <alignment vertical="center"/>
    </xf>
    <xf numFmtId="0" fontId="60" fillId="21" borderId="0" applyNumberFormat="0" applyBorder="0" applyAlignment="0" applyProtection="0">
      <alignment vertical="center"/>
    </xf>
    <xf numFmtId="0" fontId="59" fillId="22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60" fillId="24" borderId="0" applyNumberFormat="0" applyBorder="0" applyAlignment="0" applyProtection="0">
      <alignment vertical="center"/>
    </xf>
    <xf numFmtId="0" fontId="60" fillId="25" borderId="0" applyNumberFormat="0" applyBorder="0" applyAlignment="0" applyProtection="0">
      <alignment vertical="center"/>
    </xf>
    <xf numFmtId="0" fontId="59" fillId="26" borderId="0" applyNumberFormat="0" applyBorder="0" applyAlignment="0" applyProtection="0">
      <alignment vertical="center"/>
    </xf>
    <xf numFmtId="0" fontId="59" fillId="27" borderId="0" applyNumberFormat="0" applyBorder="0" applyAlignment="0" applyProtection="0">
      <alignment vertical="center"/>
    </xf>
    <xf numFmtId="0" fontId="60" fillId="28" borderId="0" applyNumberFormat="0" applyBorder="0" applyAlignment="0" applyProtection="0">
      <alignment vertical="center"/>
    </xf>
    <xf numFmtId="0" fontId="60" fillId="29" borderId="0" applyNumberFormat="0" applyBorder="0" applyAlignment="0" applyProtection="0">
      <alignment vertical="center"/>
    </xf>
    <xf numFmtId="0" fontId="59" fillId="30" borderId="0" applyNumberFormat="0" applyBorder="0" applyAlignment="0" applyProtection="0">
      <alignment vertical="center"/>
    </xf>
    <xf numFmtId="0" fontId="59" fillId="31" borderId="0" applyNumberFormat="0" applyBorder="0" applyAlignment="0" applyProtection="0">
      <alignment vertical="center"/>
    </xf>
    <xf numFmtId="0" fontId="60" fillId="32" borderId="0" applyNumberFormat="0" applyBorder="0" applyAlignment="0" applyProtection="0">
      <alignment vertical="center"/>
    </xf>
    <xf numFmtId="0" fontId="60" fillId="33" borderId="0" applyNumberFormat="0" applyBorder="0" applyAlignment="0" applyProtection="0">
      <alignment vertical="center"/>
    </xf>
    <xf numFmtId="0" fontId="59" fillId="34" borderId="0" applyNumberFormat="0" applyBorder="0" applyAlignment="0" applyProtection="0">
      <alignment vertical="center"/>
    </xf>
    <xf numFmtId="176" fontId="61" fillId="0" borderId="0" applyFont="0" applyFill="0" applyBorder="0" applyAlignment="0" applyProtection="0"/>
    <xf numFmtId="0" fontId="61" fillId="0" borderId="0"/>
  </cellStyleXfs>
  <cellXfs count="864">
    <xf numFmtId="0" fontId="0" fillId="0" borderId="0" xfId="0"/>
    <xf numFmtId="0" fontId="1" fillId="0" borderId="0" xfId="50" applyFont="1"/>
    <xf numFmtId="0" fontId="2" fillId="0" borderId="0" xfId="50" applyFont="1"/>
    <xf numFmtId="0" fontId="3" fillId="0" borderId="0" xfId="50" applyFont="1" applyAlignment="1">
      <alignment horizontal="center"/>
    </xf>
    <xf numFmtId="0" fontId="2" fillId="0" borderId="0" xfId="50" applyFont="1" applyAlignment="1">
      <alignment horizontal="center"/>
    </xf>
    <xf numFmtId="0" fontId="2" fillId="0" borderId="1" xfId="50" applyFont="1" applyBorder="1" applyAlignment="1">
      <alignment horizontal="center"/>
    </xf>
    <xf numFmtId="0" fontId="4" fillId="0" borderId="2" xfId="50" applyFont="1" applyBorder="1" applyAlignment="1">
      <alignment horizontal="center"/>
    </xf>
    <xf numFmtId="0" fontId="4" fillId="0" borderId="3" xfId="50" applyFont="1" applyBorder="1" applyAlignment="1">
      <alignment horizontal="center"/>
    </xf>
    <xf numFmtId="0" fontId="4" fillId="0" borderId="4" xfId="50" applyFont="1" applyBorder="1" applyAlignment="1">
      <alignment horizontal="center"/>
    </xf>
    <xf numFmtId="0" fontId="4" fillId="0" borderId="5" xfId="50" applyFont="1" applyBorder="1"/>
    <xf numFmtId="0" fontId="4" fillId="0" borderId="5" xfId="50" applyFont="1" applyBorder="1" applyAlignment="1">
      <alignment horizontal="center"/>
    </xf>
    <xf numFmtId="0" fontId="4" fillId="0" borderId="6" xfId="50" applyFont="1" applyBorder="1"/>
    <xf numFmtId="0" fontId="4" fillId="0" borderId="6" xfId="50" applyFont="1" applyBorder="1" applyAlignment="1">
      <alignment horizontal="center"/>
    </xf>
    <xf numFmtId="0" fontId="5" fillId="0" borderId="7" xfId="50" applyFont="1" applyBorder="1" applyAlignment="1">
      <alignment horizontal="center"/>
    </xf>
    <xf numFmtId="0" fontId="5" fillId="0" borderId="2" xfId="50" applyFont="1" applyBorder="1"/>
    <xf numFmtId="0" fontId="6" fillId="0" borderId="0" xfId="0" applyFont="1"/>
    <xf numFmtId="180" fontId="5" fillId="0" borderId="2" xfId="49" applyNumberFormat="1" applyFont="1" applyBorder="1" applyAlignment="1">
      <alignment horizontal="center"/>
    </xf>
    <xf numFmtId="0" fontId="5" fillId="0" borderId="8" xfId="50" applyFont="1" applyBorder="1"/>
    <xf numFmtId="0" fontId="5" fillId="0" borderId="5" xfId="50" applyFont="1" applyBorder="1"/>
    <xf numFmtId="0" fontId="7" fillId="0" borderId="0" xfId="0" applyFont="1"/>
    <xf numFmtId="0" fontId="5" fillId="0" borderId="5" xfId="50" applyFont="1" applyBorder="1" applyAlignment="1">
      <alignment horizontal="center"/>
    </xf>
    <xf numFmtId="0" fontId="5" fillId="0" borderId="9" xfId="50" applyFont="1" applyBorder="1"/>
    <xf numFmtId="0" fontId="5" fillId="0" borderId="6" xfId="50" applyFont="1" applyBorder="1"/>
    <xf numFmtId="3" fontId="7" fillId="0" borderId="0" xfId="0" applyNumberFormat="1" applyFont="1"/>
    <xf numFmtId="0" fontId="5" fillId="0" borderId="6" xfId="50" applyFont="1" applyBorder="1" applyAlignment="1">
      <alignment horizontal="center"/>
    </xf>
    <xf numFmtId="0" fontId="3" fillId="0" borderId="3" xfId="50" applyFont="1" applyBorder="1" applyAlignment="1">
      <alignment horizontal="center" vertical="center"/>
    </xf>
    <xf numFmtId="0" fontId="3" fillId="0" borderId="4" xfId="50" applyFont="1" applyBorder="1" applyAlignment="1">
      <alignment horizontal="center" vertical="center"/>
    </xf>
    <xf numFmtId="0" fontId="3" fillId="0" borderId="10" xfId="50" applyFont="1" applyBorder="1" applyAlignment="1">
      <alignment horizontal="center" vertical="center"/>
    </xf>
    <xf numFmtId="180" fontId="8" fillId="0" borderId="11" xfId="50" applyNumberFormat="1" applyFont="1" applyBorder="1" applyAlignment="1">
      <alignment horizontal="center"/>
    </xf>
    <xf numFmtId="180" fontId="8" fillId="0" borderId="11" xfId="50" applyNumberFormat="1" applyFont="1" applyBorder="1"/>
    <xf numFmtId="0" fontId="3" fillId="0" borderId="12" xfId="50" applyFont="1" applyBorder="1" applyAlignment="1">
      <alignment horizontal="center" vertical="center"/>
    </xf>
    <xf numFmtId="0" fontId="3" fillId="0" borderId="13" xfId="50" applyFont="1" applyBorder="1" applyAlignment="1">
      <alignment horizontal="center" vertical="center"/>
    </xf>
    <xf numFmtId="0" fontId="3" fillId="0" borderId="14" xfId="50" applyFont="1" applyBorder="1" applyAlignment="1">
      <alignment horizontal="center" vertical="center"/>
    </xf>
    <xf numFmtId="180" fontId="8" fillId="0" borderId="15" xfId="50" applyNumberFormat="1" applyFont="1" applyBorder="1" applyAlignment="1">
      <alignment horizontal="center" vertical="center"/>
    </xf>
    <xf numFmtId="0" fontId="3" fillId="0" borderId="11" xfId="50" applyFont="1" applyBorder="1" applyAlignment="1">
      <alignment horizontal="center"/>
    </xf>
    <xf numFmtId="0" fontId="4" fillId="0" borderId="10" xfId="50" applyFont="1" applyBorder="1" applyAlignment="1">
      <alignment horizontal="center"/>
    </xf>
    <xf numFmtId="0" fontId="4" fillId="0" borderId="7" xfId="50" applyFont="1" applyBorder="1" applyAlignment="1">
      <alignment horizontal="center"/>
    </xf>
    <xf numFmtId="0" fontId="4" fillId="0" borderId="9" xfId="50" applyFont="1" applyBorder="1" applyAlignment="1">
      <alignment horizontal="center"/>
    </xf>
    <xf numFmtId="0" fontId="5" fillId="0" borderId="2" xfId="50" applyFont="1" applyBorder="1" applyAlignment="1">
      <alignment horizontal="center"/>
    </xf>
    <xf numFmtId="0" fontId="8" fillId="0" borderId="11" xfId="50" applyFont="1" applyBorder="1" applyAlignment="1">
      <alignment horizontal="right" textRotation="180"/>
    </xf>
    <xf numFmtId="0" fontId="8" fillId="0" borderId="15" xfId="50" applyFont="1" applyBorder="1" applyAlignment="1">
      <alignment horizontal="right" textRotation="180"/>
    </xf>
    <xf numFmtId="0" fontId="3" fillId="0" borderId="0" xfId="50" applyFont="1"/>
    <xf numFmtId="0" fontId="9" fillId="0" borderId="0" xfId="0" applyFont="1" applyFill="1" applyBorder="1"/>
    <xf numFmtId="0" fontId="4" fillId="0" borderId="0" xfId="0" applyFont="1" applyFill="1" applyBorder="1"/>
    <xf numFmtId="0" fontId="5" fillId="0" borderId="0" xfId="0" applyFont="1" applyFill="1" applyBorder="1"/>
    <xf numFmtId="0" fontId="10" fillId="0" borderId="0" xfId="0" applyFont="1" applyFill="1" applyBorder="1"/>
    <xf numFmtId="0" fontId="8" fillId="0" borderId="0" xfId="0" applyFont="1" applyFill="1" applyBorder="1"/>
    <xf numFmtId="0" fontId="11" fillId="0" borderId="0" xfId="0" applyFont="1" applyFill="1" applyBorder="1"/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180" fontId="13" fillId="0" borderId="0" xfId="1" applyNumberFormat="1" applyFont="1" applyFill="1" applyBorder="1"/>
    <xf numFmtId="180" fontId="14" fillId="0" borderId="0" xfId="1" applyNumberFormat="1" applyFont="1" applyFill="1" applyBorder="1"/>
    <xf numFmtId="0" fontId="13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7" fillId="0" borderId="0" xfId="0" applyFont="1" applyFill="1" applyBorder="1"/>
    <xf numFmtId="0" fontId="15" fillId="0" borderId="1" xfId="0" applyFont="1" applyFill="1" applyBorder="1" applyAlignment="1">
      <alignment horizontal="left" vertical="center"/>
    </xf>
    <xf numFmtId="0" fontId="15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80" fontId="4" fillId="0" borderId="3" xfId="1" applyNumberFormat="1" applyFont="1" applyFill="1" applyBorder="1" applyAlignment="1">
      <alignment horizontal="center"/>
    </xf>
    <xf numFmtId="180" fontId="4" fillId="0" borderId="4" xfId="1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49" fontId="4" fillId="0" borderId="11" xfId="1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0" borderId="5" xfId="0" applyFont="1" applyBorder="1"/>
    <xf numFmtId="0" fontId="19" fillId="0" borderId="2" xfId="0" applyFont="1" applyBorder="1"/>
    <xf numFmtId="0" fontId="5" fillId="0" borderId="2" xfId="0" applyFont="1" applyBorder="1" applyAlignment="1">
      <alignment horizontal="center"/>
    </xf>
    <xf numFmtId="180" fontId="10" fillId="0" borderId="7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9" fillId="0" borderId="5" xfId="0" applyFont="1" applyBorder="1"/>
    <xf numFmtId="0" fontId="5" fillId="0" borderId="0" xfId="0" applyFont="1" applyBorder="1" applyAlignment="1">
      <alignment horizontal="center"/>
    </xf>
    <xf numFmtId="180" fontId="10" fillId="0" borderId="8" xfId="1" applyNumberFormat="1" applyFont="1" applyBorder="1" applyAlignment="1">
      <alignment horizontal="center" vertical="center"/>
    </xf>
    <xf numFmtId="180" fontId="5" fillId="0" borderId="8" xfId="1" applyNumberFormat="1" applyFont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0" fontId="1" fillId="0" borderId="6" xfId="0" applyFont="1" applyBorder="1"/>
    <xf numFmtId="0" fontId="19" fillId="0" borderId="6" xfId="0" applyFont="1" applyBorder="1"/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2" xfId="0" applyFont="1" applyBorder="1"/>
    <xf numFmtId="0" fontId="5" fillId="0" borderId="2" xfId="0" applyFont="1" applyBorder="1"/>
    <xf numFmtId="0" fontId="1" fillId="2" borderId="8" xfId="0" applyFont="1" applyFill="1" applyBorder="1" applyAlignment="1">
      <alignment horizontal="center"/>
    </xf>
    <xf numFmtId="0" fontId="5" fillId="0" borderId="5" xfId="0" applyFont="1" applyBorder="1"/>
    <xf numFmtId="180" fontId="13" fillId="0" borderId="8" xfId="1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5" fillId="0" borderId="6" xfId="0" applyFont="1" applyBorder="1"/>
    <xf numFmtId="0" fontId="5" fillId="0" borderId="1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80" fontId="18" fillId="0" borderId="3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0" fontId="18" fillId="0" borderId="0" xfId="1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/>
    </xf>
    <xf numFmtId="180" fontId="8" fillId="0" borderId="3" xfId="1" applyNumberFormat="1" applyFont="1" applyFill="1" applyBorder="1" applyAlignment="1">
      <alignment horizontal="center"/>
    </xf>
    <xf numFmtId="180" fontId="8" fillId="0" borderId="4" xfId="1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49" fontId="18" fillId="0" borderId="11" xfId="1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center"/>
    </xf>
    <xf numFmtId="180" fontId="4" fillId="0" borderId="10" xfId="1" applyNumberFormat="1" applyFont="1" applyFill="1" applyBorder="1" applyAlignment="1">
      <alignment horizontal="center"/>
    </xf>
    <xf numFmtId="180" fontId="4" fillId="0" borderId="2" xfId="1" applyNumberFormat="1" applyFont="1" applyFill="1" applyBorder="1" applyAlignment="1">
      <alignment horizontal="center"/>
    </xf>
    <xf numFmtId="49" fontId="4" fillId="0" borderId="6" xfId="1" applyNumberFormat="1" applyFont="1" applyFill="1" applyBorder="1" applyAlignment="1">
      <alignment horizontal="center"/>
    </xf>
    <xf numFmtId="180" fontId="10" fillId="0" borderId="2" xfId="1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180" fontId="10" fillId="0" borderId="5" xfId="1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5" fillId="0" borderId="16" xfId="0" applyFont="1" applyBorder="1" applyAlignment="1">
      <alignment horizontal="center"/>
    </xf>
    <xf numFmtId="180" fontId="10" fillId="0" borderId="5" xfId="1" applyNumberFormat="1" applyFont="1" applyBorder="1" applyAlignment="1">
      <alignment horizontal="center"/>
    </xf>
    <xf numFmtId="180" fontId="10" fillId="0" borderId="6" xfId="1" applyNumberFormat="1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0" fontId="5" fillId="0" borderId="18" xfId="0" applyFont="1" applyBorder="1" applyAlignment="1">
      <alignment horizontal="center"/>
    </xf>
    <xf numFmtId="180" fontId="10" fillId="0" borderId="7" xfId="1" applyNumberFormat="1" applyFont="1" applyBorder="1" applyAlignment="1">
      <alignment horizontal="center"/>
    </xf>
    <xf numFmtId="0" fontId="10" fillId="2" borderId="2" xfId="0" applyFont="1" applyFill="1" applyBorder="1"/>
    <xf numFmtId="0" fontId="10" fillId="0" borderId="2" xfId="0" applyFont="1" applyBorder="1" applyAlignment="1">
      <alignment horizontal="center"/>
    </xf>
    <xf numFmtId="180" fontId="10" fillId="0" borderId="8" xfId="1" applyNumberFormat="1" applyFont="1" applyBorder="1" applyAlignment="1">
      <alignment horizontal="center"/>
    </xf>
    <xf numFmtId="0" fontId="10" fillId="2" borderId="5" xfId="0" applyFont="1" applyFill="1" applyBorder="1"/>
    <xf numFmtId="0" fontId="10" fillId="0" borderId="16" xfId="0" applyFont="1" applyBorder="1" applyAlignment="1">
      <alignment horizontal="center"/>
    </xf>
    <xf numFmtId="0" fontId="10" fillId="0" borderId="5" xfId="0" applyFont="1" applyBorder="1"/>
    <xf numFmtId="0" fontId="10" fillId="0" borderId="18" xfId="0" applyFont="1" applyBorder="1" applyAlignment="1">
      <alignment horizontal="center"/>
    </xf>
    <xf numFmtId="0" fontId="10" fillId="0" borderId="6" xfId="0" applyFont="1" applyBorder="1"/>
    <xf numFmtId="180" fontId="8" fillId="0" borderId="11" xfId="1" applyNumberFormat="1" applyFont="1" applyFill="1" applyBorder="1" applyAlignment="1">
      <alignment horizontal="center"/>
    </xf>
    <xf numFmtId="180" fontId="8" fillId="0" borderId="3" xfId="0" applyNumberFormat="1" applyFont="1" applyFill="1" applyBorder="1" applyAlignment="1">
      <alignment horizontal="center"/>
    </xf>
    <xf numFmtId="180" fontId="8" fillId="0" borderId="10" xfId="0" applyNumberFormat="1" applyFont="1" applyFill="1" applyBorder="1" applyAlignment="1">
      <alignment horizontal="center"/>
    </xf>
    <xf numFmtId="180" fontId="8" fillId="0" borderId="0" xfId="1" applyNumberFormat="1" applyFont="1" applyFill="1" applyBorder="1" applyAlignment="1">
      <alignment horizontal="center"/>
    </xf>
    <xf numFmtId="180" fontId="8" fillId="0" borderId="0" xfId="0" applyNumberFormat="1" applyFont="1" applyFill="1" applyBorder="1" applyAlignment="1">
      <alignment horizontal="center"/>
    </xf>
    <xf numFmtId="180" fontId="8" fillId="0" borderId="10" xfId="1" applyNumberFormat="1" applyFont="1" applyFill="1" applyBorder="1" applyAlignment="1">
      <alignment horizontal="center"/>
    </xf>
    <xf numFmtId="180" fontId="8" fillId="0" borderId="2" xfId="1" applyNumberFormat="1" applyFont="1" applyFill="1" applyBorder="1" applyAlignment="1">
      <alignment horizontal="center"/>
    </xf>
    <xf numFmtId="49" fontId="8" fillId="0" borderId="6" xfId="1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19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Fill="1" applyBorder="1"/>
    <xf numFmtId="0" fontId="5" fillId="0" borderId="5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horizontal="center" vertical="center"/>
    </xf>
    <xf numFmtId="180" fontId="18" fillId="0" borderId="9" xfId="1" applyNumberFormat="1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/>
    </xf>
    <xf numFmtId="180" fontId="18" fillId="0" borderId="9" xfId="1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/>
    </xf>
    <xf numFmtId="180" fontId="19" fillId="0" borderId="7" xfId="1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left" vertical="center"/>
    </xf>
    <xf numFmtId="0" fontId="19" fillId="0" borderId="17" xfId="0" applyFont="1" applyBorder="1" applyAlignment="1">
      <alignment horizontal="center"/>
    </xf>
    <xf numFmtId="180" fontId="19" fillId="0" borderId="8" xfId="1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180" fontId="15" fillId="0" borderId="6" xfId="1" applyNumberFormat="1" applyFont="1" applyFill="1" applyBorder="1" applyAlignment="1">
      <alignment horizontal="center" vertical="center"/>
    </xf>
    <xf numFmtId="180" fontId="15" fillId="0" borderId="6" xfId="0" applyNumberFormat="1" applyFont="1" applyFill="1" applyBorder="1" applyAlignment="1">
      <alignment horizontal="center" vertical="center"/>
    </xf>
    <xf numFmtId="180" fontId="15" fillId="0" borderId="11" xfId="0" applyNumberFormat="1" applyFont="1" applyFill="1" applyBorder="1" applyAlignment="1">
      <alignment horizontal="center" vertical="center"/>
    </xf>
    <xf numFmtId="180" fontId="15" fillId="0" borderId="6" xfId="1" applyNumberFormat="1" applyFont="1" applyFill="1" applyBorder="1" applyAlignment="1">
      <alignment horizontal="center"/>
    </xf>
    <xf numFmtId="180" fontId="15" fillId="0" borderId="6" xfId="0" applyNumberFormat="1" applyFont="1" applyFill="1" applyBorder="1" applyAlignment="1">
      <alignment horizontal="center"/>
    </xf>
    <xf numFmtId="0" fontId="1" fillId="0" borderId="0" xfId="0" applyFont="1" applyFill="1" applyBorder="1"/>
    <xf numFmtId="0" fontId="15" fillId="0" borderId="0" xfId="0" applyFont="1" applyFill="1" applyBorder="1"/>
    <xf numFmtId="0" fontId="16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21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180" fontId="10" fillId="0" borderId="0" xfId="1" applyNumberFormat="1" applyFont="1" applyFill="1" applyBorder="1"/>
    <xf numFmtId="180" fontId="19" fillId="0" borderId="0" xfId="1" applyNumberFormat="1" applyFont="1" applyFill="1" applyBorder="1"/>
    <xf numFmtId="0" fontId="19" fillId="0" borderId="0" xfId="0" applyFont="1" applyFill="1" applyBorder="1"/>
    <xf numFmtId="0" fontId="10" fillId="0" borderId="0" xfId="0" applyFont="1" applyFill="1" applyBorder="1" applyAlignment="1">
      <alignment horizontal="center" vertical="center"/>
    </xf>
    <xf numFmtId="0" fontId="15" fillId="3" borderId="0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8" fillId="0" borderId="6" xfId="0" applyFon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horizontal="left"/>
    </xf>
    <xf numFmtId="180" fontId="10" fillId="0" borderId="16" xfId="1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180" fontId="10" fillId="0" borderId="0" xfId="1" applyNumberFormat="1" applyFont="1" applyBorder="1" applyAlignment="1">
      <alignment horizontal="center" vertical="center"/>
    </xf>
    <xf numFmtId="0" fontId="5" fillId="0" borderId="8" xfId="0" applyFont="1" applyBorder="1"/>
    <xf numFmtId="0" fontId="5" fillId="0" borderId="9" xfId="0" applyFont="1" applyBorder="1"/>
    <xf numFmtId="0" fontId="5" fillId="0" borderId="18" xfId="0" applyFont="1" applyBorder="1" applyAlignment="1">
      <alignment horizontal="center" vertical="center"/>
    </xf>
    <xf numFmtId="180" fontId="10" fillId="0" borderId="1" xfId="1" applyNumberFormat="1" applyFont="1" applyBorder="1" applyAlignment="1">
      <alignment horizontal="center"/>
    </xf>
    <xf numFmtId="180" fontId="10" fillId="0" borderId="9" xfId="1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180" fontId="18" fillId="0" borderId="11" xfId="1" applyNumberFormat="1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/>
    <xf numFmtId="0" fontId="5" fillId="0" borderId="0" xfId="0" applyFont="1" applyBorder="1" applyAlignment="1">
      <alignment horizontal="left"/>
    </xf>
    <xf numFmtId="0" fontId="1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left"/>
    </xf>
    <xf numFmtId="0" fontId="5" fillId="0" borderId="7" xfId="0" applyFont="1" applyBorder="1"/>
    <xf numFmtId="0" fontId="18" fillId="0" borderId="1" xfId="0" applyFont="1" applyFill="1" applyBorder="1" applyAlignment="1">
      <alignment horizontal="left"/>
    </xf>
    <xf numFmtId="0" fontId="23" fillId="0" borderId="1" xfId="0" applyFont="1" applyFill="1" applyBorder="1" applyAlignment="1">
      <alignment horizontal="left"/>
    </xf>
    <xf numFmtId="180" fontId="23" fillId="0" borderId="2" xfId="1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vertical="center"/>
    </xf>
    <xf numFmtId="49" fontId="23" fillId="0" borderId="6" xfId="1" applyNumberFormat="1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 vertical="center"/>
    </xf>
    <xf numFmtId="180" fontId="19" fillId="0" borderId="2" xfId="1" applyNumberFormat="1" applyFont="1" applyBorder="1" applyAlignment="1">
      <alignment horizontal="center"/>
    </xf>
    <xf numFmtId="0" fontId="19" fillId="0" borderId="2" xfId="0" applyFont="1" applyBorder="1" applyAlignment="1">
      <alignment horizontal="left"/>
    </xf>
    <xf numFmtId="180" fontId="19" fillId="0" borderId="5" xfId="1" applyNumberFormat="1" applyFont="1" applyBorder="1" applyAlignment="1">
      <alignment horizontal="center"/>
    </xf>
    <xf numFmtId="0" fontId="19" fillId="0" borderId="5" xfId="0" applyFont="1" applyBorder="1" applyAlignment="1">
      <alignment horizontal="left"/>
    </xf>
    <xf numFmtId="0" fontId="19" fillId="0" borderId="16" xfId="0" applyFont="1" applyBorder="1" applyAlignment="1">
      <alignment horizontal="center"/>
    </xf>
    <xf numFmtId="180" fontId="19" fillId="0" borderId="5" xfId="1" applyNumberFormat="1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180" fontId="19" fillId="0" borderId="6" xfId="1" applyNumberFormat="1" applyFont="1" applyBorder="1" applyAlignment="1">
      <alignment horizontal="center"/>
    </xf>
    <xf numFmtId="0" fontId="19" fillId="0" borderId="6" xfId="0" applyFont="1" applyBorder="1" applyAlignment="1">
      <alignment horizontal="left"/>
    </xf>
    <xf numFmtId="180" fontId="23" fillId="0" borderId="11" xfId="1" applyNumberFormat="1" applyFont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textRotation="180"/>
    </xf>
    <xf numFmtId="180" fontId="19" fillId="0" borderId="0" xfId="1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vertical="center"/>
    </xf>
    <xf numFmtId="0" fontId="19" fillId="0" borderId="19" xfId="0" applyFont="1" applyBorder="1"/>
    <xf numFmtId="0" fontId="19" fillId="0" borderId="0" xfId="0" applyFont="1" applyBorder="1"/>
    <xf numFmtId="0" fontId="5" fillId="0" borderId="5" xfId="0" applyFont="1" applyBorder="1" applyAlignment="1">
      <alignment horizontal="center"/>
    </xf>
    <xf numFmtId="0" fontId="17" fillId="2" borderId="9" xfId="0" applyFont="1" applyFill="1" applyBorder="1" applyAlignment="1">
      <alignment horizontal="center"/>
    </xf>
    <xf numFmtId="0" fontId="24" fillId="0" borderId="6" xfId="0" applyFont="1" applyBorder="1"/>
    <xf numFmtId="0" fontId="25" fillId="0" borderId="1" xfId="0" applyFont="1" applyBorder="1"/>
    <xf numFmtId="0" fontId="17" fillId="0" borderId="6" xfId="0" applyFont="1" applyBorder="1" applyAlignment="1">
      <alignment horizontal="center"/>
    </xf>
    <xf numFmtId="180" fontId="13" fillId="0" borderId="1" xfId="1" applyNumberFormat="1" applyFont="1" applyBorder="1" applyAlignment="1">
      <alignment horizontal="center" vertical="center"/>
    </xf>
    <xf numFmtId="180" fontId="13" fillId="0" borderId="6" xfId="1" applyNumberFormat="1" applyFont="1" applyBorder="1" applyAlignment="1">
      <alignment horizontal="center" vertical="center"/>
    </xf>
    <xf numFmtId="180" fontId="18" fillId="0" borderId="0" xfId="1" applyNumberFormat="1" applyFont="1" applyBorder="1" applyAlignment="1">
      <alignment horizontal="center" vertical="center"/>
    </xf>
    <xf numFmtId="180" fontId="18" fillId="0" borderId="6" xfId="1" applyNumberFormat="1" applyFont="1" applyBorder="1" applyAlignment="1">
      <alignment horizontal="center" vertical="center"/>
    </xf>
    <xf numFmtId="180" fontId="13" fillId="0" borderId="18" xfId="1" applyNumberFormat="1" applyFont="1" applyBorder="1" applyAlignment="1">
      <alignment horizontal="center" vertical="center"/>
    </xf>
    <xf numFmtId="180" fontId="25" fillId="0" borderId="9" xfId="1" applyNumberFormat="1" applyFont="1" applyBorder="1" applyAlignment="1">
      <alignment horizontal="center"/>
    </xf>
    <xf numFmtId="0" fontId="25" fillId="0" borderId="6" xfId="0" applyFont="1" applyBorder="1" applyAlignment="1">
      <alignment horizontal="left"/>
    </xf>
    <xf numFmtId="0" fontId="17" fillId="0" borderId="18" xfId="0" applyFont="1" applyBorder="1" applyAlignment="1">
      <alignment horizontal="center"/>
    </xf>
    <xf numFmtId="180" fontId="23" fillId="0" borderId="0" xfId="1" applyNumberFormat="1" applyFont="1" applyBorder="1" applyAlignment="1">
      <alignment horizontal="center" vertical="center"/>
    </xf>
    <xf numFmtId="0" fontId="19" fillId="0" borderId="5" xfId="0" applyFont="1" applyBorder="1" applyAlignment="1">
      <alignment horizontal="left" vertical="center"/>
    </xf>
    <xf numFmtId="180" fontId="23" fillId="0" borderId="6" xfId="1" applyNumberFormat="1" applyFont="1" applyBorder="1" applyAlignment="1">
      <alignment horizontal="center" vertical="center"/>
    </xf>
    <xf numFmtId="180" fontId="8" fillId="0" borderId="6" xfId="0" applyNumberFormat="1" applyFont="1" applyFill="1" applyBorder="1" applyAlignment="1">
      <alignment horizontal="center"/>
    </xf>
    <xf numFmtId="0" fontId="19" fillId="0" borderId="1" xfId="0" applyFont="1" applyBorder="1"/>
    <xf numFmtId="0" fontId="5" fillId="0" borderId="6" xfId="0" applyFont="1" applyBorder="1" applyAlignment="1">
      <alignment horizontal="center"/>
    </xf>
    <xf numFmtId="180" fontId="10" fillId="0" borderId="1" xfId="1" applyNumberFormat="1" applyFont="1" applyBorder="1" applyAlignment="1">
      <alignment horizontal="center" vertical="center"/>
    </xf>
    <xf numFmtId="180" fontId="10" fillId="0" borderId="6" xfId="1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180" fontId="10" fillId="0" borderId="9" xfId="1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180" fontId="10" fillId="0" borderId="18" xfId="1" applyNumberFormat="1" applyFont="1" applyBorder="1" applyAlignment="1">
      <alignment horizontal="center" vertical="center"/>
    </xf>
    <xf numFmtId="180" fontId="19" fillId="0" borderId="9" xfId="1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180" fontId="10" fillId="0" borderId="0" xfId="1" applyNumberFormat="1" applyFont="1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180" fontId="19" fillId="0" borderId="8" xfId="1" applyNumberFormat="1" applyFont="1" applyBorder="1" applyAlignment="1">
      <alignment horizontal="center"/>
    </xf>
    <xf numFmtId="0" fontId="19" fillId="0" borderId="19" xfId="0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9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9" xfId="0" applyFont="1" applyBorder="1"/>
    <xf numFmtId="180" fontId="26" fillId="0" borderId="2" xfId="1" applyNumberFormat="1" applyFont="1" applyBorder="1" applyAlignment="1">
      <alignment horizontal="center" vertical="center"/>
    </xf>
    <xf numFmtId="180" fontId="26" fillId="0" borderId="19" xfId="1" applyNumberFormat="1" applyFont="1" applyBorder="1" applyAlignment="1">
      <alignment horizontal="center" vertical="center"/>
    </xf>
    <xf numFmtId="180" fontId="26" fillId="0" borderId="5" xfId="1" applyNumberFormat="1" applyFont="1" applyBorder="1" applyAlignment="1">
      <alignment horizontal="center" vertical="center"/>
    </xf>
    <xf numFmtId="180" fontId="26" fillId="0" borderId="0" xfId="1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180" fontId="18" fillId="0" borderId="1" xfId="1" applyNumberFormat="1" applyFont="1" applyBorder="1" applyAlignment="1">
      <alignment horizontal="center" vertical="center"/>
    </xf>
    <xf numFmtId="180" fontId="19" fillId="0" borderId="2" xfId="1" applyNumberFormat="1" applyFont="1" applyBorder="1" applyAlignment="1">
      <alignment horizontal="left" vertical="center"/>
    </xf>
    <xf numFmtId="180" fontId="19" fillId="0" borderId="8" xfId="1" applyNumberFormat="1" applyFont="1" applyBorder="1" applyAlignment="1">
      <alignment horizontal="left" vertical="center"/>
    </xf>
    <xf numFmtId="180" fontId="19" fillId="0" borderId="8" xfId="1" applyNumberFormat="1" applyFont="1" applyBorder="1" applyAlignment="1">
      <alignment horizontal="left"/>
    </xf>
    <xf numFmtId="180" fontId="19" fillId="0" borderId="5" xfId="1" applyNumberFormat="1" applyFont="1" applyBorder="1" applyAlignment="1">
      <alignment horizontal="left" vertical="center"/>
    </xf>
    <xf numFmtId="180" fontId="19" fillId="0" borderId="5" xfId="1" applyNumberFormat="1" applyFont="1" applyBorder="1" applyAlignment="1">
      <alignment horizontal="left"/>
    </xf>
    <xf numFmtId="180" fontId="19" fillId="0" borderId="2" xfId="1" applyNumberFormat="1" applyFont="1" applyBorder="1" applyAlignment="1">
      <alignment horizontal="center" vertical="center"/>
    </xf>
    <xf numFmtId="180" fontId="10" fillId="0" borderId="19" xfId="1" applyNumberFormat="1" applyFont="1" applyBorder="1" applyAlignment="1">
      <alignment horizontal="center" vertical="center"/>
    </xf>
    <xf numFmtId="0" fontId="10" fillId="0" borderId="2" xfId="0" applyFont="1" applyBorder="1"/>
    <xf numFmtId="180" fontId="23" fillId="0" borderId="1" xfId="1" applyNumberFormat="1" applyFont="1" applyBorder="1" applyAlignment="1">
      <alignment horizontal="center" vertical="center"/>
    </xf>
    <xf numFmtId="180" fontId="8" fillId="0" borderId="18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5" fillId="0" borderId="5" xfId="0" applyFont="1" applyFill="1" applyBorder="1"/>
    <xf numFmtId="0" fontId="5" fillId="0" borderId="6" xfId="0" applyFont="1" applyBorder="1" applyAlignment="1">
      <alignment horizontal="left" vertical="center"/>
    </xf>
    <xf numFmtId="0" fontId="5" fillId="0" borderId="9" xfId="0" applyFont="1" applyFill="1" applyBorder="1"/>
    <xf numFmtId="0" fontId="8" fillId="0" borderId="9" xfId="0" applyFont="1" applyFill="1" applyBorder="1" applyAlignment="1">
      <alignment horizontal="center"/>
    </xf>
    <xf numFmtId="180" fontId="18" fillId="0" borderId="6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80" fontId="23" fillId="0" borderId="11" xfId="1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center"/>
    </xf>
    <xf numFmtId="49" fontId="18" fillId="0" borderId="2" xfId="1" applyNumberFormat="1" applyFont="1" applyFill="1" applyBorder="1" applyAlignment="1">
      <alignment horizontal="center"/>
    </xf>
    <xf numFmtId="180" fontId="10" fillId="0" borderId="17" xfId="1" applyNumberFormat="1" applyFont="1" applyBorder="1" applyAlignment="1">
      <alignment horizontal="center" vertical="center"/>
    </xf>
    <xf numFmtId="180" fontId="18" fillId="0" borderId="11" xfId="1" applyNumberFormat="1" applyFont="1" applyFill="1" applyBorder="1" applyAlignment="1">
      <alignment horizontal="center"/>
    </xf>
    <xf numFmtId="0" fontId="17" fillId="0" borderId="6" xfId="0" applyFont="1" applyBorder="1"/>
    <xf numFmtId="0" fontId="25" fillId="0" borderId="6" xfId="0" applyFont="1" applyBorder="1"/>
    <xf numFmtId="0" fontId="17" fillId="0" borderId="1" xfId="0" applyFont="1" applyBorder="1" applyAlignment="1">
      <alignment horizontal="center" vertical="center"/>
    </xf>
    <xf numFmtId="180" fontId="13" fillId="0" borderId="6" xfId="1" applyNumberFormat="1" applyFont="1" applyBorder="1" applyAlignment="1">
      <alignment horizontal="center"/>
    </xf>
    <xf numFmtId="180" fontId="13" fillId="0" borderId="1" xfId="1" applyNumberFormat="1" applyFont="1" applyBorder="1" applyAlignment="1">
      <alignment horizontal="center"/>
    </xf>
    <xf numFmtId="180" fontId="19" fillId="0" borderId="9" xfId="1" applyNumberFormat="1" applyFont="1" applyBorder="1" applyAlignment="1">
      <alignment horizontal="center" vertical="center"/>
    </xf>
    <xf numFmtId="0" fontId="19" fillId="0" borderId="6" xfId="0" applyFont="1" applyFill="1" applyBorder="1"/>
    <xf numFmtId="0" fontId="19" fillId="0" borderId="18" xfId="0" applyFont="1" applyBorder="1" applyAlignment="1">
      <alignment horizontal="center"/>
    </xf>
    <xf numFmtId="0" fontId="19" fillId="0" borderId="6" xfId="0" applyFont="1" applyFill="1" applyBorder="1" applyAlignment="1">
      <alignment horizontal="left" vertical="center"/>
    </xf>
    <xf numFmtId="180" fontId="8" fillId="0" borderId="1" xfId="0" applyNumberFormat="1" applyFont="1" applyFill="1" applyBorder="1" applyAlignment="1">
      <alignment horizontal="center" vertical="center"/>
    </xf>
    <xf numFmtId="180" fontId="8" fillId="0" borderId="18" xfId="0" applyNumberFormat="1" applyFont="1" applyFill="1" applyBorder="1" applyAlignment="1">
      <alignment horizontal="center" vertical="center"/>
    </xf>
    <xf numFmtId="180" fontId="4" fillId="0" borderId="4" xfId="0" applyNumberFormat="1" applyFont="1" applyFill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textRotation="180"/>
    </xf>
    <xf numFmtId="0" fontId="23" fillId="0" borderId="0" xfId="0" applyFont="1" applyFill="1" applyBorder="1" applyAlignment="1">
      <alignment horizontal="left"/>
    </xf>
    <xf numFmtId="49" fontId="23" fillId="0" borderId="5" xfId="1" applyNumberFormat="1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 vertical="center"/>
    </xf>
    <xf numFmtId="180" fontId="1" fillId="0" borderId="8" xfId="1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left"/>
    </xf>
    <xf numFmtId="180" fontId="23" fillId="0" borderId="4" xfId="1" applyNumberFormat="1" applyFont="1" applyBorder="1" applyAlignment="1">
      <alignment horizontal="center" vertical="center"/>
    </xf>
    <xf numFmtId="180" fontId="8" fillId="0" borderId="4" xfId="0" applyNumberFormat="1" applyFont="1" applyFill="1" applyBorder="1" applyAlignment="1">
      <alignment horizontal="center" vertical="center"/>
    </xf>
    <xf numFmtId="180" fontId="8" fillId="0" borderId="10" xfId="0" applyNumberFormat="1" applyFont="1" applyFill="1" applyBorder="1" applyAlignment="1">
      <alignment horizontal="center" vertical="center"/>
    </xf>
    <xf numFmtId="180" fontId="8" fillId="0" borderId="0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left"/>
    </xf>
    <xf numFmtId="0" fontId="25" fillId="0" borderId="5" xfId="0" applyFont="1" applyBorder="1"/>
    <xf numFmtId="0" fontId="17" fillId="0" borderId="0" xfId="0" applyFont="1" applyBorder="1" applyAlignment="1">
      <alignment horizontal="center" vertical="center"/>
    </xf>
    <xf numFmtId="180" fontId="13" fillId="0" borderId="5" xfId="1" applyNumberFormat="1" applyFont="1" applyBorder="1" applyAlignment="1">
      <alignment horizontal="center"/>
    </xf>
    <xf numFmtId="180" fontId="13" fillId="0" borderId="0" xfId="1" applyNumberFormat="1" applyFont="1" applyBorder="1" applyAlignment="1">
      <alignment horizontal="center"/>
    </xf>
    <xf numFmtId="0" fontId="17" fillId="2" borderId="8" xfId="0" applyFont="1" applyFill="1" applyBorder="1" applyAlignment="1">
      <alignment horizontal="center"/>
    </xf>
    <xf numFmtId="0" fontId="17" fillId="0" borderId="0" xfId="0" applyFont="1" applyBorder="1"/>
    <xf numFmtId="0" fontId="25" fillId="0" borderId="0" xfId="0" applyFont="1" applyBorder="1"/>
    <xf numFmtId="0" fontId="17" fillId="0" borderId="5" xfId="0" applyFont="1" applyBorder="1"/>
    <xf numFmtId="0" fontId="13" fillId="0" borderId="5" xfId="0" applyFont="1" applyBorder="1" applyAlignment="1">
      <alignment horizontal="left"/>
    </xf>
    <xf numFmtId="0" fontId="17" fillId="0" borderId="5" xfId="0" applyFont="1" applyBorder="1" applyAlignment="1">
      <alignment horizontal="center"/>
    </xf>
    <xf numFmtId="180" fontId="1" fillId="0" borderId="7" xfId="1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7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80" fontId="22" fillId="0" borderId="0" xfId="1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/>
    </xf>
    <xf numFmtId="180" fontId="16" fillId="0" borderId="3" xfId="1" applyNumberFormat="1" applyFont="1" applyFill="1" applyBorder="1" applyAlignment="1">
      <alignment horizontal="center"/>
    </xf>
    <xf numFmtId="180" fontId="16" fillId="0" borderId="4" xfId="1" applyNumberFormat="1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/>
    </xf>
    <xf numFmtId="49" fontId="22" fillId="0" borderId="11" xfId="1" applyNumberFormat="1" applyFont="1" applyFill="1" applyBorder="1" applyAlignment="1">
      <alignment horizontal="center"/>
    </xf>
    <xf numFmtId="180" fontId="27" fillId="0" borderId="0" xfId="1" applyNumberFormat="1" applyFont="1" applyBorder="1" applyAlignment="1">
      <alignment horizontal="center" vertical="center"/>
    </xf>
    <xf numFmtId="180" fontId="16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textRotation="180"/>
    </xf>
    <xf numFmtId="180" fontId="23" fillId="0" borderId="19" xfId="1" applyNumberFormat="1" applyFont="1" applyFill="1" applyBorder="1" applyAlignment="1">
      <alignment horizontal="center"/>
    </xf>
    <xf numFmtId="180" fontId="8" fillId="0" borderId="19" xfId="0" applyNumberFormat="1" applyFont="1" applyFill="1" applyBorder="1" applyAlignment="1">
      <alignment horizontal="center" vertical="center"/>
    </xf>
    <xf numFmtId="180" fontId="8" fillId="0" borderId="17" xfId="0" applyNumberFormat="1" applyFont="1" applyFill="1" applyBorder="1" applyAlignment="1">
      <alignment horizontal="center" vertical="center"/>
    </xf>
    <xf numFmtId="180" fontId="23" fillId="0" borderId="3" xfId="1" applyNumberFormat="1" applyFont="1" applyFill="1" applyBorder="1" applyAlignment="1">
      <alignment horizontal="center"/>
    </xf>
    <xf numFmtId="180" fontId="15" fillId="0" borderId="4" xfId="0" applyNumberFormat="1" applyFont="1" applyFill="1" applyBorder="1" applyAlignment="1">
      <alignment horizontal="center" vertical="center"/>
    </xf>
    <xf numFmtId="180" fontId="15" fillId="0" borderId="1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textRotation="180"/>
    </xf>
    <xf numFmtId="180" fontId="16" fillId="0" borderId="10" xfId="1" applyNumberFormat="1" applyFont="1" applyFill="1" applyBorder="1" applyAlignment="1">
      <alignment horizontal="center"/>
    </xf>
    <xf numFmtId="180" fontId="27" fillId="0" borderId="2" xfId="1" applyNumberFormat="1" applyFont="1" applyFill="1" applyBorder="1" applyAlignment="1">
      <alignment horizontal="center"/>
    </xf>
    <xf numFmtId="0" fontId="27" fillId="0" borderId="2" xfId="0" applyFont="1" applyFill="1" applyBorder="1" applyAlignment="1">
      <alignment horizontal="center" vertical="center"/>
    </xf>
    <xf numFmtId="49" fontId="27" fillId="0" borderId="6" xfId="1" applyNumberFormat="1" applyFont="1" applyFill="1" applyBorder="1" applyAlignment="1">
      <alignment horizontal="center"/>
    </xf>
    <xf numFmtId="0" fontId="27" fillId="0" borderId="6" xfId="0" applyFont="1" applyFill="1" applyBorder="1" applyAlignment="1">
      <alignment horizontal="center" vertical="center"/>
    </xf>
    <xf numFmtId="0" fontId="17" fillId="0" borderId="8" xfId="0" applyFont="1" applyBorder="1"/>
    <xf numFmtId="180" fontId="13" fillId="0" borderId="5" xfId="1" applyNumberFormat="1" applyFont="1" applyBorder="1" applyAlignment="1">
      <alignment horizontal="center" vertical="center"/>
    </xf>
    <xf numFmtId="0" fontId="17" fillId="0" borderId="9" xfId="0" applyFont="1" applyBorder="1"/>
    <xf numFmtId="0" fontId="17" fillId="0" borderId="1" xfId="0" applyFont="1" applyBorder="1" applyAlignment="1">
      <alignment horizontal="center"/>
    </xf>
    <xf numFmtId="180" fontId="13" fillId="0" borderId="9" xfId="1" applyNumberFormat="1" applyFont="1" applyBorder="1" applyAlignment="1">
      <alignment horizontal="center" vertical="center"/>
    </xf>
    <xf numFmtId="0" fontId="17" fillId="2" borderId="2" xfId="0" applyFont="1" applyFill="1" applyBorder="1" applyAlignment="1">
      <alignment horizontal="center"/>
    </xf>
    <xf numFmtId="0" fontId="17" fillId="0" borderId="7" xfId="0" applyFont="1" applyBorder="1"/>
    <xf numFmtId="0" fontId="25" fillId="0" borderId="2" xfId="0" applyFont="1" applyBorder="1"/>
    <xf numFmtId="0" fontId="17" fillId="0" borderId="2" xfId="0" applyFont="1" applyBorder="1" applyAlignment="1">
      <alignment horizontal="center"/>
    </xf>
    <xf numFmtId="180" fontId="13" fillId="0" borderId="2" xfId="1" applyNumberFormat="1" applyFont="1" applyBorder="1" applyAlignment="1">
      <alignment horizontal="center" vertical="center"/>
    </xf>
    <xf numFmtId="0" fontId="17" fillId="2" borderId="5" xfId="0" applyFont="1" applyFill="1" applyBorder="1" applyAlignment="1">
      <alignment horizontal="center"/>
    </xf>
    <xf numFmtId="0" fontId="17" fillId="2" borderId="6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180" fontId="22" fillId="0" borderId="11" xfId="1" applyNumberFormat="1" applyFont="1" applyBorder="1" applyAlignment="1">
      <alignment horizontal="center" vertical="center"/>
    </xf>
    <xf numFmtId="180" fontId="22" fillId="0" borderId="0" xfId="1" applyNumberFormat="1" applyFont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1" fillId="0" borderId="1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horizontal="left"/>
    </xf>
    <xf numFmtId="0" fontId="17" fillId="2" borderId="7" xfId="0" applyFont="1" applyFill="1" applyBorder="1" applyAlignment="1">
      <alignment horizontal="center"/>
    </xf>
    <xf numFmtId="0" fontId="17" fillId="0" borderId="2" xfId="0" applyFont="1" applyBorder="1"/>
    <xf numFmtId="0" fontId="17" fillId="0" borderId="2" xfId="0" applyFont="1" applyFill="1" applyBorder="1"/>
    <xf numFmtId="0" fontId="17" fillId="0" borderId="5" xfId="0" applyFont="1" applyFill="1" applyBorder="1"/>
    <xf numFmtId="180" fontId="13" fillId="0" borderId="16" xfId="1" applyNumberFormat="1" applyFont="1" applyBorder="1" applyAlignment="1">
      <alignment horizontal="center" vertical="center"/>
    </xf>
    <xf numFmtId="0" fontId="17" fillId="0" borderId="6" xfId="0" applyFont="1" applyFill="1" applyBorder="1"/>
    <xf numFmtId="0" fontId="17" fillId="0" borderId="17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180" fontId="13" fillId="0" borderId="8" xfId="1" applyNumberFormat="1" applyFont="1" applyBorder="1" applyAlignment="1">
      <alignment horizontal="center"/>
    </xf>
    <xf numFmtId="180" fontId="13" fillId="0" borderId="9" xfId="1" applyNumberFormat="1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/>
    </xf>
    <xf numFmtId="0" fontId="24" fillId="0" borderId="2" xfId="0" applyFont="1" applyBorder="1"/>
    <xf numFmtId="0" fontId="25" fillId="0" borderId="19" xfId="0" applyFont="1" applyBorder="1"/>
    <xf numFmtId="0" fontId="24" fillId="0" borderId="5" xfId="0" applyFont="1" applyBorder="1"/>
    <xf numFmtId="0" fontId="17" fillId="0" borderId="5" xfId="0" applyFont="1" applyBorder="1" applyAlignment="1">
      <alignment horizontal="center" vertical="center"/>
    </xf>
    <xf numFmtId="180" fontId="13" fillId="0" borderId="19" xfId="1" applyNumberFormat="1" applyFont="1" applyBorder="1" applyAlignment="1">
      <alignment horizontal="center" vertical="center"/>
    </xf>
    <xf numFmtId="180" fontId="13" fillId="0" borderId="0" xfId="1" applyNumberFormat="1" applyFont="1" applyBorder="1" applyAlignment="1">
      <alignment horizontal="center" vertical="center"/>
    </xf>
    <xf numFmtId="180" fontId="25" fillId="0" borderId="5" xfId="1" applyNumberFormat="1" applyFont="1" applyBorder="1" applyAlignment="1">
      <alignment horizontal="center"/>
    </xf>
    <xf numFmtId="0" fontId="25" fillId="0" borderId="5" xfId="0" applyFont="1" applyBorder="1" applyAlignment="1">
      <alignment horizontal="left"/>
    </xf>
    <xf numFmtId="180" fontId="25" fillId="0" borderId="6" xfId="1" applyNumberFormat="1" applyFont="1" applyBorder="1" applyAlignment="1">
      <alignment horizontal="center"/>
    </xf>
    <xf numFmtId="180" fontId="25" fillId="0" borderId="2" xfId="1" applyNumberFormat="1" applyFont="1" applyBorder="1" applyAlignment="1">
      <alignment horizontal="center"/>
    </xf>
    <xf numFmtId="0" fontId="25" fillId="0" borderId="2" xfId="0" applyFont="1" applyBorder="1" applyAlignment="1">
      <alignment horizontal="left"/>
    </xf>
    <xf numFmtId="180" fontId="25" fillId="0" borderId="0" xfId="1" applyNumberFormat="1" applyFont="1" applyBorder="1" applyAlignment="1">
      <alignment horizontal="center"/>
    </xf>
    <xf numFmtId="180" fontId="25" fillId="0" borderId="1" xfId="1" applyNumberFormat="1" applyFont="1" applyBorder="1" applyAlignment="1">
      <alignment horizontal="center"/>
    </xf>
    <xf numFmtId="180" fontId="27" fillId="0" borderId="11" xfId="1" applyNumberFormat="1" applyFont="1" applyBorder="1" applyAlignment="1">
      <alignment horizontal="center" vertical="center"/>
    </xf>
    <xf numFmtId="180" fontId="16" fillId="0" borderId="11" xfId="0" applyNumberFormat="1" applyFont="1" applyFill="1" applyBorder="1" applyAlignment="1">
      <alignment horizontal="center"/>
    </xf>
    <xf numFmtId="180" fontId="1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left"/>
    </xf>
    <xf numFmtId="180" fontId="17" fillId="0" borderId="2" xfId="1" applyNumberFormat="1" applyFont="1" applyBorder="1" applyAlignment="1">
      <alignment horizontal="center" vertical="center"/>
    </xf>
    <xf numFmtId="0" fontId="17" fillId="0" borderId="2" xfId="0" applyFont="1" applyBorder="1" applyAlignment="1">
      <alignment horizontal="left" vertical="center"/>
    </xf>
    <xf numFmtId="0" fontId="25" fillId="0" borderId="17" xfId="0" applyFont="1" applyBorder="1" applyAlignment="1">
      <alignment horizontal="center"/>
    </xf>
    <xf numFmtId="180" fontId="17" fillId="0" borderId="5" xfId="1" applyNumberFormat="1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25" fillId="0" borderId="16" xfId="0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/>
    </xf>
    <xf numFmtId="0" fontId="17" fillId="0" borderId="6" xfId="0" applyFont="1" applyBorder="1" applyAlignment="1">
      <alignment horizontal="left" vertical="center"/>
    </xf>
    <xf numFmtId="0" fontId="25" fillId="0" borderId="18" xfId="0" applyFont="1" applyBorder="1" applyAlignment="1">
      <alignment horizontal="center"/>
    </xf>
    <xf numFmtId="180" fontId="13" fillId="0" borderId="7" xfId="1" applyNumberFormat="1" applyFont="1" applyBorder="1" applyAlignment="1">
      <alignment horizontal="center"/>
    </xf>
    <xf numFmtId="0" fontId="25" fillId="0" borderId="7" xfId="0" applyFont="1" applyBorder="1" applyAlignment="1">
      <alignment horizontal="left"/>
    </xf>
    <xf numFmtId="0" fontId="25" fillId="0" borderId="8" xfId="0" applyFont="1" applyBorder="1" applyAlignment="1">
      <alignment horizontal="left"/>
    </xf>
    <xf numFmtId="0" fontId="25" fillId="0" borderId="9" xfId="0" applyFont="1" applyBorder="1" applyAlignment="1">
      <alignment horizontal="left"/>
    </xf>
    <xf numFmtId="180" fontId="13" fillId="0" borderId="7" xfId="1" applyNumberFormat="1" applyFont="1" applyBorder="1" applyAlignment="1">
      <alignment horizontal="center" vertical="center"/>
    </xf>
    <xf numFmtId="180" fontId="25" fillId="0" borderId="2" xfId="1" applyNumberFormat="1" applyFont="1" applyBorder="1" applyAlignment="1">
      <alignment horizontal="center" vertical="center"/>
    </xf>
    <xf numFmtId="180" fontId="25" fillId="0" borderId="5" xfId="1" applyNumberFormat="1" applyFont="1" applyBorder="1" applyAlignment="1">
      <alignment horizontal="center" vertical="center"/>
    </xf>
    <xf numFmtId="0" fontId="13" fillId="0" borderId="6" xfId="0" applyFont="1" applyFill="1" applyBorder="1"/>
    <xf numFmtId="0" fontId="13" fillId="0" borderId="1" xfId="0" applyFont="1" applyFill="1" applyBorder="1"/>
    <xf numFmtId="180" fontId="25" fillId="0" borderId="8" xfId="1" applyNumberFormat="1" applyFont="1" applyBorder="1" applyAlignment="1">
      <alignment horizontal="center" vertical="center"/>
    </xf>
    <xf numFmtId="180" fontId="25" fillId="0" borderId="8" xfId="1" applyNumberFormat="1" applyFont="1" applyBorder="1" applyAlignment="1">
      <alignment horizontal="center"/>
    </xf>
    <xf numFmtId="180" fontId="13" fillId="0" borderId="2" xfId="1" applyNumberFormat="1" applyFont="1" applyBorder="1" applyAlignment="1">
      <alignment horizontal="center"/>
    </xf>
    <xf numFmtId="180" fontId="13" fillId="0" borderId="17" xfId="1" applyNumberFormat="1" applyFont="1" applyBorder="1" applyAlignment="1">
      <alignment horizontal="center" vertical="center"/>
    </xf>
    <xf numFmtId="180" fontId="25" fillId="0" borderId="7" xfId="1" applyNumberFormat="1" applyFont="1" applyBorder="1" applyAlignment="1">
      <alignment horizontal="center"/>
    </xf>
    <xf numFmtId="180" fontId="22" fillId="0" borderId="9" xfId="1" applyNumberFormat="1" applyFont="1" applyFill="1" applyBorder="1" applyAlignment="1">
      <alignment horizontal="center"/>
    </xf>
    <xf numFmtId="180" fontId="13" fillId="0" borderId="11" xfId="1" applyNumberFormat="1" applyFont="1" applyBorder="1" applyAlignment="1">
      <alignment horizontal="center" vertical="center"/>
    </xf>
    <xf numFmtId="0" fontId="17" fillId="2" borderId="0" xfId="0" applyFont="1" applyFill="1" applyBorder="1" applyAlignment="1">
      <alignment horizontal="center"/>
    </xf>
    <xf numFmtId="0" fontId="25" fillId="0" borderId="17" xfId="0" applyFont="1" applyBorder="1"/>
    <xf numFmtId="0" fontId="25" fillId="0" borderId="18" xfId="0" applyFont="1" applyBorder="1"/>
    <xf numFmtId="0" fontId="17" fillId="0" borderId="6" xfId="0" applyFont="1" applyBorder="1" applyAlignment="1">
      <alignment horizontal="center" vertical="center"/>
    </xf>
    <xf numFmtId="180" fontId="13" fillId="0" borderId="11" xfId="1" applyNumberFormat="1" applyFont="1" applyBorder="1" applyAlignment="1">
      <alignment horizontal="center"/>
    </xf>
    <xf numFmtId="0" fontId="25" fillId="0" borderId="16" xfId="0" applyFont="1" applyBorder="1"/>
    <xf numFmtId="0" fontId="17" fillId="0" borderId="8" xfId="0" applyFont="1" applyBorder="1" applyAlignment="1">
      <alignment horizontal="center"/>
    </xf>
    <xf numFmtId="0" fontId="17" fillId="0" borderId="9" xfId="0" applyFont="1" applyBorder="1" applyAlignment="1">
      <alignment horizontal="center" vertical="center"/>
    </xf>
    <xf numFmtId="0" fontId="16" fillId="0" borderId="9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80" fontId="22" fillId="0" borderId="11" xfId="1" applyNumberFormat="1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28" fillId="0" borderId="6" xfId="0" applyFont="1" applyFill="1" applyBorder="1" applyAlignment="1">
      <alignment horizontal="center"/>
    </xf>
    <xf numFmtId="0" fontId="28" fillId="0" borderId="9" xfId="0" applyFont="1" applyFill="1" applyBorder="1" applyAlignment="1">
      <alignment horizontal="center"/>
    </xf>
    <xf numFmtId="180" fontId="27" fillId="0" borderId="6" xfId="1" applyNumberFormat="1" applyFont="1" applyFill="1" applyBorder="1" applyAlignment="1">
      <alignment horizontal="center"/>
    </xf>
    <xf numFmtId="0" fontId="13" fillId="0" borderId="2" xfId="0" applyFont="1" applyBorder="1"/>
    <xf numFmtId="0" fontId="13" fillId="0" borderId="6" xfId="0" applyFont="1" applyBorder="1"/>
    <xf numFmtId="0" fontId="13" fillId="0" borderId="5" xfId="0" applyFont="1" applyBorder="1"/>
    <xf numFmtId="180" fontId="16" fillId="0" borderId="6" xfId="0" applyNumberFormat="1" applyFont="1" applyFill="1" applyBorder="1" applyAlignment="1">
      <alignment horizontal="center" vertical="center"/>
    </xf>
    <xf numFmtId="180" fontId="16" fillId="0" borderId="11" xfId="0" applyNumberFormat="1" applyFont="1" applyFill="1" applyBorder="1" applyAlignment="1">
      <alignment horizontal="center" vertical="center"/>
    </xf>
    <xf numFmtId="180" fontId="27" fillId="0" borderId="0" xfId="1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0" fontId="13" fillId="0" borderId="2" xfId="0" applyFont="1" applyBorder="1" applyAlignment="1">
      <alignment horizontal="left"/>
    </xf>
    <xf numFmtId="180" fontId="27" fillId="0" borderId="1" xfId="1" applyNumberFormat="1" applyFont="1" applyBorder="1" applyAlignment="1">
      <alignment horizontal="center" vertical="center"/>
    </xf>
    <xf numFmtId="180" fontId="16" fillId="0" borderId="1" xfId="0" applyNumberFormat="1" applyFont="1" applyFill="1" applyBorder="1" applyAlignment="1">
      <alignment horizontal="center" vertical="center"/>
    </xf>
    <xf numFmtId="180" fontId="16" fillId="0" borderId="18" xfId="0" applyNumberFormat="1" applyFont="1" applyFill="1" applyBorder="1" applyAlignment="1">
      <alignment horizontal="center" vertical="center"/>
    </xf>
    <xf numFmtId="180" fontId="27" fillId="0" borderId="4" xfId="1" applyNumberFormat="1" applyFont="1" applyFill="1" applyBorder="1" applyAlignment="1">
      <alignment horizontal="center"/>
    </xf>
    <xf numFmtId="180" fontId="16" fillId="0" borderId="4" xfId="0" applyNumberFormat="1" applyFont="1" applyFill="1" applyBorder="1" applyAlignment="1">
      <alignment horizontal="center" vertical="center"/>
    </xf>
    <xf numFmtId="180" fontId="16" fillId="0" borderId="10" xfId="0" applyNumberFormat="1" applyFont="1" applyFill="1" applyBorder="1" applyAlignment="1">
      <alignment horizontal="center" vertical="center"/>
    </xf>
    <xf numFmtId="180" fontId="27" fillId="0" borderId="18" xfId="1" applyNumberFormat="1" applyFont="1" applyFill="1" applyBorder="1" applyAlignment="1">
      <alignment horizontal="center"/>
    </xf>
    <xf numFmtId="180" fontId="21" fillId="0" borderId="6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textRotation="180"/>
    </xf>
    <xf numFmtId="180" fontId="27" fillId="0" borderId="0" xfId="0" applyNumberFormat="1" applyFont="1" applyFill="1" applyBorder="1" applyAlignment="1">
      <alignment horizontal="center"/>
    </xf>
    <xf numFmtId="180" fontId="25" fillId="0" borderId="0" xfId="1" applyNumberFormat="1" applyFont="1" applyFill="1" applyBorder="1"/>
    <xf numFmtId="0" fontId="25" fillId="0" borderId="0" xfId="0" applyFont="1" applyFill="1" applyBorder="1"/>
    <xf numFmtId="0" fontId="4" fillId="0" borderId="5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80" fontId="5" fillId="0" borderId="0" xfId="1" applyNumberFormat="1" applyFont="1" applyBorder="1" applyAlignment="1">
      <alignment horizontal="center" vertical="center"/>
    </xf>
    <xf numFmtId="0" fontId="19" fillId="0" borderId="9" xfId="0" applyFont="1" applyBorder="1"/>
    <xf numFmtId="180" fontId="12" fillId="0" borderId="0" xfId="1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/>
    </xf>
    <xf numFmtId="180" fontId="23" fillId="0" borderId="6" xfId="1" applyNumberFormat="1" applyFont="1" applyFill="1" applyBorder="1" applyAlignment="1">
      <alignment horizontal="center"/>
    </xf>
    <xf numFmtId="180" fontId="8" fillId="0" borderId="6" xfId="0" applyNumberFormat="1" applyFont="1" applyFill="1" applyBorder="1" applyAlignment="1">
      <alignment horizontal="center" vertical="center"/>
    </xf>
    <xf numFmtId="180" fontId="8" fillId="0" borderId="11" xfId="0" applyNumberFormat="1" applyFont="1" applyFill="1" applyBorder="1" applyAlignment="1">
      <alignment horizontal="center" vertical="center"/>
    </xf>
    <xf numFmtId="180" fontId="23" fillId="0" borderId="0" xfId="1" applyNumberFormat="1" applyFont="1" applyFill="1" applyBorder="1" applyAlignment="1">
      <alignment horizontal="center"/>
    </xf>
    <xf numFmtId="180" fontId="15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0" fontId="5" fillId="0" borderId="19" xfId="0" applyFont="1" applyBorder="1" applyAlignment="1">
      <alignment horizontal="left"/>
    </xf>
    <xf numFmtId="180" fontId="1" fillId="0" borderId="2" xfId="1" applyNumberFormat="1" applyFont="1" applyBorder="1" applyAlignment="1">
      <alignment horizontal="center" vertical="center"/>
    </xf>
    <xf numFmtId="180" fontId="1" fillId="0" borderId="19" xfId="1" applyNumberFormat="1" applyFont="1" applyBorder="1" applyAlignment="1">
      <alignment horizontal="center" vertical="center"/>
    </xf>
    <xf numFmtId="180" fontId="1" fillId="0" borderId="5" xfId="1" applyNumberFormat="1" applyFont="1" applyBorder="1" applyAlignment="1">
      <alignment horizontal="center" vertical="center"/>
    </xf>
    <xf numFmtId="180" fontId="1" fillId="0" borderId="0" xfId="1" applyNumberFormat="1" applyFont="1" applyBorder="1" applyAlignment="1">
      <alignment horizontal="center" vertical="center"/>
    </xf>
    <xf numFmtId="0" fontId="10" fillId="0" borderId="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10" fillId="0" borderId="5" xfId="0" applyFont="1" applyFill="1" applyBorder="1"/>
    <xf numFmtId="180" fontId="10" fillId="0" borderId="5" xfId="1" applyNumberFormat="1" applyFont="1" applyFill="1" applyBorder="1"/>
    <xf numFmtId="0" fontId="10" fillId="0" borderId="6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left"/>
    </xf>
    <xf numFmtId="0" fontId="10" fillId="0" borderId="6" xfId="0" applyFont="1" applyFill="1" applyBorder="1"/>
    <xf numFmtId="0" fontId="10" fillId="0" borderId="1" xfId="0" applyFont="1" applyFill="1" applyBorder="1"/>
    <xf numFmtId="180" fontId="10" fillId="0" borderId="6" xfId="1" applyNumberFormat="1" applyFont="1" applyFill="1" applyBorder="1"/>
    <xf numFmtId="180" fontId="10" fillId="0" borderId="1" xfId="1" applyNumberFormat="1" applyFont="1" applyFill="1" applyBorder="1"/>
    <xf numFmtId="0" fontId="3" fillId="0" borderId="20" xfId="0" applyFont="1" applyFill="1" applyBorder="1" applyAlignment="1">
      <alignment horizontal="center"/>
    </xf>
    <xf numFmtId="180" fontId="4" fillId="0" borderId="20" xfId="1" applyNumberFormat="1" applyFont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49" fontId="18" fillId="0" borderId="9" xfId="1" applyNumberFormat="1" applyFont="1" applyFill="1" applyBorder="1" applyAlignment="1">
      <alignment horizontal="center"/>
    </xf>
    <xf numFmtId="49" fontId="18" fillId="0" borderId="6" xfId="1" applyNumberFormat="1" applyFont="1" applyFill="1" applyBorder="1" applyAlignment="1">
      <alignment horizontal="center"/>
    </xf>
    <xf numFmtId="0" fontId="8" fillId="0" borderId="5" xfId="0" applyFont="1" applyFill="1" applyBorder="1"/>
    <xf numFmtId="0" fontId="8" fillId="0" borderId="6" xfId="0" applyFont="1" applyFill="1" applyBorder="1"/>
    <xf numFmtId="0" fontId="3" fillId="0" borderId="15" xfId="0" applyFont="1" applyFill="1" applyBorder="1" applyAlignment="1">
      <alignment horizontal="center"/>
    </xf>
    <xf numFmtId="180" fontId="4" fillId="0" borderId="15" xfId="1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" fillId="0" borderId="19" xfId="0" applyFont="1" applyBorder="1"/>
    <xf numFmtId="0" fontId="5" fillId="0" borderId="6" xfId="0" applyFont="1" applyBorder="1" applyAlignment="1">
      <alignment horizontal="left"/>
    </xf>
    <xf numFmtId="180" fontId="19" fillId="0" borderId="19" xfId="1" applyNumberFormat="1" applyFont="1" applyBorder="1" applyAlignment="1">
      <alignment horizontal="center"/>
    </xf>
    <xf numFmtId="0" fontId="19" fillId="0" borderId="2" xfId="0" applyFont="1" applyBorder="1" applyAlignment="1">
      <alignment horizontal="center"/>
    </xf>
    <xf numFmtId="180" fontId="19" fillId="0" borderId="0" xfId="1" applyNumberFormat="1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5" xfId="0" applyFont="1" applyFill="1" applyBorder="1"/>
    <xf numFmtId="0" fontId="10" fillId="0" borderId="5" xfId="0" applyFont="1" applyFill="1" applyBorder="1" applyAlignment="1">
      <alignment horizontal="center" vertical="center"/>
    </xf>
    <xf numFmtId="180" fontId="19" fillId="0" borderId="1" xfId="1" applyNumberFormat="1" applyFont="1" applyFill="1" applyBorder="1"/>
    <xf numFmtId="0" fontId="10" fillId="0" borderId="6" xfId="0" applyFont="1" applyFill="1" applyBorder="1" applyAlignment="1">
      <alignment horizontal="center" vertical="center"/>
    </xf>
    <xf numFmtId="180" fontId="23" fillId="0" borderId="20" xfId="1" applyNumberFormat="1" applyFont="1" applyBorder="1" applyAlignment="1">
      <alignment horizontal="center" vertical="center"/>
    </xf>
    <xf numFmtId="180" fontId="8" fillId="0" borderId="2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180" fontId="1" fillId="0" borderId="17" xfId="1" applyNumberFormat="1" applyFont="1" applyBorder="1" applyAlignment="1">
      <alignment horizontal="center" vertical="center"/>
    </xf>
    <xf numFmtId="180" fontId="19" fillId="0" borderId="17" xfId="1" applyNumberFormat="1" applyFont="1" applyBorder="1" applyAlignment="1">
      <alignment horizontal="center"/>
    </xf>
    <xf numFmtId="180" fontId="1" fillId="0" borderId="16" xfId="1" applyNumberFormat="1" applyFont="1" applyBorder="1" applyAlignment="1">
      <alignment horizontal="center" vertical="center"/>
    </xf>
    <xf numFmtId="180" fontId="19" fillId="0" borderId="16" xfId="1" applyNumberFormat="1" applyFont="1" applyBorder="1" applyAlignment="1">
      <alignment horizontal="center"/>
    </xf>
    <xf numFmtId="49" fontId="18" fillId="0" borderId="18" xfId="1" applyNumberFormat="1" applyFont="1" applyFill="1" applyBorder="1" applyAlignment="1">
      <alignment horizontal="center"/>
    </xf>
    <xf numFmtId="49" fontId="23" fillId="0" borderId="16" xfId="1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 vertical="center"/>
    </xf>
    <xf numFmtId="180" fontId="19" fillId="0" borderId="7" xfId="1" applyNumberFormat="1" applyFont="1" applyBorder="1" applyAlignment="1">
      <alignment horizontal="center"/>
    </xf>
    <xf numFmtId="180" fontId="23" fillId="0" borderId="15" xfId="1" applyNumberFormat="1" applyFont="1" applyBorder="1" applyAlignment="1">
      <alignment horizontal="center" vertical="center"/>
    </xf>
    <xf numFmtId="180" fontId="8" fillId="0" borderId="15" xfId="0" applyNumberFormat="1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18" fillId="0" borderId="1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80" fontId="4" fillId="0" borderId="2" xfId="1" applyNumberFormat="1" applyFont="1" applyBorder="1" applyAlignment="1">
      <alignment horizontal="center" vertical="center"/>
    </xf>
    <xf numFmtId="0" fontId="8" fillId="0" borderId="21" xfId="0" applyFont="1" applyFill="1" applyBorder="1" applyAlignment="1">
      <alignment horizontal="center"/>
    </xf>
    <xf numFmtId="180" fontId="18" fillId="0" borderId="21" xfId="1" applyNumberFormat="1" applyFont="1" applyBorder="1" applyAlignment="1">
      <alignment horizontal="center" vertical="center"/>
    </xf>
    <xf numFmtId="0" fontId="1" fillId="0" borderId="17" xfId="0" applyFont="1" applyBorder="1"/>
    <xf numFmtId="0" fontId="1" fillId="0" borderId="16" xfId="0" applyFont="1" applyBorder="1"/>
    <xf numFmtId="0" fontId="1" fillId="0" borderId="1" xfId="0" applyFont="1" applyBorder="1"/>
    <xf numFmtId="180" fontId="1" fillId="0" borderId="1" xfId="1" applyNumberFormat="1" applyFont="1" applyBorder="1" applyAlignment="1">
      <alignment horizontal="center" vertical="center"/>
    </xf>
    <xf numFmtId="180" fontId="1" fillId="0" borderId="6" xfId="1" applyNumberFormat="1" applyFont="1" applyBorder="1" applyAlignment="1">
      <alignment horizontal="center" vertical="center"/>
    </xf>
    <xf numFmtId="180" fontId="1" fillId="0" borderId="9" xfId="1" applyNumberFormat="1" applyFont="1" applyBorder="1" applyAlignment="1">
      <alignment horizontal="center" vertical="center"/>
    </xf>
    <xf numFmtId="0" fontId="5" fillId="0" borderId="1" xfId="0" applyFont="1" applyFill="1" applyBorder="1"/>
    <xf numFmtId="0" fontId="5" fillId="0" borderId="1" xfId="0" applyFont="1" applyBorder="1"/>
    <xf numFmtId="0" fontId="8" fillId="0" borderId="18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0" borderId="21" xfId="0" applyFont="1" applyBorder="1" applyAlignment="1">
      <alignment vertical="center"/>
    </xf>
    <xf numFmtId="0" fontId="1" fillId="0" borderId="21" xfId="0" applyFont="1" applyBorder="1"/>
    <xf numFmtId="0" fontId="5" fillId="0" borderId="21" xfId="0" applyFont="1" applyBorder="1" applyAlignment="1">
      <alignment horizontal="left"/>
    </xf>
    <xf numFmtId="180" fontId="10" fillId="0" borderId="21" xfId="1" applyNumberFormat="1" applyFont="1" applyBorder="1" applyAlignment="1">
      <alignment horizontal="center" vertical="center"/>
    </xf>
    <xf numFmtId="180" fontId="1" fillId="0" borderId="21" xfId="1" applyNumberFormat="1" applyFont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180" fontId="23" fillId="0" borderId="2" xfId="1" applyNumberFormat="1" applyFont="1" applyBorder="1" applyAlignment="1">
      <alignment horizontal="center" vertical="center"/>
    </xf>
    <xf numFmtId="180" fontId="23" fillId="0" borderId="21" xfId="1" applyNumberFormat="1" applyFont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/>
    </xf>
    <xf numFmtId="49" fontId="23" fillId="0" borderId="1" xfId="1" applyNumberFormat="1" applyFont="1" applyFill="1" applyBorder="1" applyAlignment="1">
      <alignment horizontal="center"/>
    </xf>
    <xf numFmtId="180" fontId="8" fillId="0" borderId="2" xfId="0" applyNumberFormat="1" applyFont="1" applyFill="1" applyBorder="1" applyAlignment="1">
      <alignment horizontal="center"/>
    </xf>
    <xf numFmtId="180" fontId="19" fillId="0" borderId="21" xfId="1" applyNumberFormat="1" applyFont="1" applyBorder="1" applyAlignment="1">
      <alignment horizontal="center"/>
    </xf>
    <xf numFmtId="0" fontId="19" fillId="0" borderId="21" xfId="0" applyFont="1" applyBorder="1" applyAlignment="1">
      <alignment horizontal="left"/>
    </xf>
    <xf numFmtId="180" fontId="3" fillId="0" borderId="21" xfId="0" applyNumberFormat="1" applyFont="1" applyFill="1" applyBorder="1" applyAlignment="1">
      <alignment horizontal="center"/>
    </xf>
    <xf numFmtId="180" fontId="24" fillId="0" borderId="5" xfId="1" applyNumberFormat="1" applyFont="1" applyBorder="1" applyAlignment="1">
      <alignment horizontal="center" vertical="center"/>
    </xf>
    <xf numFmtId="180" fontId="24" fillId="0" borderId="0" xfId="1" applyNumberFormat="1" applyFont="1" applyBorder="1" applyAlignment="1">
      <alignment horizontal="center" vertical="center"/>
    </xf>
    <xf numFmtId="180" fontId="18" fillId="0" borderId="5" xfId="1" applyNumberFormat="1" applyFont="1" applyBorder="1" applyAlignment="1">
      <alignment horizontal="center" vertical="center"/>
    </xf>
    <xf numFmtId="180" fontId="4" fillId="0" borderId="5" xfId="1" applyNumberFormat="1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/>
    </xf>
    <xf numFmtId="0" fontId="10" fillId="0" borderId="21" xfId="0" applyFont="1" applyFill="1" applyBorder="1" applyAlignment="1">
      <alignment horizontal="left"/>
    </xf>
    <xf numFmtId="0" fontId="10" fillId="0" borderId="21" xfId="0" applyFont="1" applyFill="1" applyBorder="1"/>
    <xf numFmtId="180" fontId="10" fillId="0" borderId="21" xfId="1" applyNumberFormat="1" applyFont="1" applyFill="1" applyBorder="1"/>
    <xf numFmtId="0" fontId="5" fillId="0" borderId="19" xfId="0" applyFont="1" applyFill="1" applyBorder="1" applyAlignment="1">
      <alignment horizontal="left"/>
    </xf>
    <xf numFmtId="0" fontId="29" fillId="0" borderId="2" xfId="0" applyFont="1" applyBorder="1"/>
    <xf numFmtId="0" fontId="5" fillId="0" borderId="19" xfId="0" applyFont="1" applyFill="1" applyBorder="1" applyAlignment="1">
      <alignment horizontal="center"/>
    </xf>
    <xf numFmtId="180" fontId="10" fillId="0" borderId="2" xfId="1" applyNumberFormat="1" applyFont="1" applyFill="1" applyBorder="1"/>
    <xf numFmtId="180" fontId="1" fillId="0" borderId="19" xfId="1" applyNumberFormat="1" applyFont="1" applyFill="1" applyBorder="1"/>
    <xf numFmtId="180" fontId="1" fillId="0" borderId="2" xfId="1" applyNumberFormat="1" applyFont="1" applyFill="1" applyBorder="1"/>
    <xf numFmtId="0" fontId="5" fillId="0" borderId="0" xfId="0" applyFont="1" applyFill="1" applyBorder="1" applyAlignment="1">
      <alignment horizontal="left"/>
    </xf>
    <xf numFmtId="0" fontId="29" fillId="0" borderId="5" xfId="0" applyFont="1" applyBorder="1"/>
    <xf numFmtId="0" fontId="5" fillId="0" borderId="0" xfId="0" applyFont="1" applyFill="1" applyBorder="1" applyAlignment="1">
      <alignment horizontal="center"/>
    </xf>
    <xf numFmtId="180" fontId="1" fillId="0" borderId="0" xfId="1" applyNumberFormat="1" applyFont="1" applyFill="1" applyBorder="1"/>
    <xf numFmtId="180" fontId="1" fillId="0" borderId="5" xfId="1" applyNumberFormat="1" applyFont="1" applyFill="1" applyBorder="1"/>
    <xf numFmtId="0" fontId="10" fillId="0" borderId="1" xfId="0" applyFont="1" applyFill="1" applyBorder="1" applyAlignment="1">
      <alignment horizontal="left"/>
    </xf>
    <xf numFmtId="0" fontId="1" fillId="0" borderId="6" xfId="0" applyFont="1" applyFill="1" applyBorder="1"/>
    <xf numFmtId="180" fontId="1" fillId="0" borderId="1" xfId="1" applyNumberFormat="1" applyFont="1" applyFill="1" applyBorder="1"/>
    <xf numFmtId="180" fontId="1" fillId="0" borderId="6" xfId="1" applyNumberFormat="1" applyFont="1" applyFill="1" applyBorder="1"/>
    <xf numFmtId="180" fontId="18" fillId="0" borderId="20" xfId="1" applyNumberFormat="1" applyFont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80" fontId="18" fillId="0" borderId="20" xfId="1" applyNumberFormat="1" applyFont="1" applyFill="1" applyBorder="1" applyAlignment="1">
      <alignment horizontal="center"/>
    </xf>
    <xf numFmtId="180" fontId="4" fillId="0" borderId="20" xfId="1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180" fontId="18" fillId="0" borderId="25" xfId="1" applyNumberFormat="1" applyFont="1" applyFill="1" applyBorder="1" applyAlignment="1">
      <alignment horizontal="center"/>
    </xf>
    <xf numFmtId="180" fontId="19" fillId="0" borderId="1" xfId="1" applyNumberFormat="1" applyFont="1" applyBorder="1" applyAlignment="1">
      <alignment horizontal="center"/>
    </xf>
    <xf numFmtId="180" fontId="23" fillId="0" borderId="5" xfId="1" applyNumberFormat="1" applyFont="1" applyBorder="1" applyAlignment="1">
      <alignment horizontal="center" vertical="center"/>
    </xf>
    <xf numFmtId="180" fontId="8" fillId="0" borderId="5" xfId="0" applyNumberFormat="1" applyFont="1" applyFill="1" applyBorder="1" applyAlignment="1">
      <alignment horizontal="center"/>
    </xf>
    <xf numFmtId="0" fontId="19" fillId="0" borderId="21" xfId="0" applyFont="1" applyFill="1" applyBorder="1"/>
    <xf numFmtId="0" fontId="3" fillId="0" borderId="0" xfId="0" applyFont="1" applyFill="1" applyBorder="1" applyAlignment="1">
      <alignment horizontal="right" vertical="center"/>
    </xf>
    <xf numFmtId="0" fontId="29" fillId="0" borderId="2" xfId="0" applyFont="1" applyBorder="1" applyAlignment="1">
      <alignment horizontal="left"/>
    </xf>
    <xf numFmtId="0" fontId="19" fillId="0" borderId="2" xfId="0" applyFont="1" applyFill="1" applyBorder="1"/>
    <xf numFmtId="0" fontId="5" fillId="0" borderId="17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left"/>
    </xf>
    <xf numFmtId="0" fontId="10" fillId="0" borderId="16" xfId="0" applyFont="1" applyFill="1" applyBorder="1" applyAlignment="1">
      <alignment horizontal="center" vertical="center"/>
    </xf>
    <xf numFmtId="180" fontId="1" fillId="0" borderId="5" xfId="1" applyNumberFormat="1" applyFont="1" applyFill="1" applyBorder="1" applyAlignment="1">
      <alignment horizontal="left" vertical="top"/>
    </xf>
    <xf numFmtId="180" fontId="19" fillId="0" borderId="6" xfId="1" applyNumberFormat="1" applyFont="1" applyBorder="1" applyAlignment="1">
      <alignment horizontal="left"/>
    </xf>
    <xf numFmtId="0" fontId="10" fillId="0" borderId="18" xfId="0" applyFont="1" applyFill="1" applyBorder="1" applyAlignment="1">
      <alignment horizontal="center" vertical="center"/>
    </xf>
    <xf numFmtId="180" fontId="1" fillId="0" borderId="5" xfId="1" applyNumberFormat="1" applyFont="1" applyFill="1" applyBorder="1" applyAlignment="1">
      <alignment horizontal="left"/>
    </xf>
    <xf numFmtId="180" fontId="23" fillId="0" borderId="23" xfId="1" applyNumberFormat="1" applyFont="1" applyFill="1" applyBorder="1" applyAlignment="1">
      <alignment horizontal="center"/>
    </xf>
    <xf numFmtId="180" fontId="8" fillId="0" borderId="23" xfId="0" applyNumberFormat="1" applyFont="1" applyFill="1" applyBorder="1" applyAlignment="1">
      <alignment horizontal="center" vertical="center"/>
    </xf>
    <xf numFmtId="180" fontId="8" fillId="0" borderId="27" xfId="0" applyNumberFormat="1" applyFont="1" applyFill="1" applyBorder="1" applyAlignment="1">
      <alignment horizontal="center" vertical="center"/>
    </xf>
    <xf numFmtId="180" fontId="23" fillId="0" borderId="26" xfId="1" applyNumberFormat="1" applyFont="1" applyFill="1" applyBorder="1" applyAlignment="1">
      <alignment horizontal="center"/>
    </xf>
    <xf numFmtId="180" fontId="15" fillId="0" borderId="28" xfId="0" applyNumberFormat="1" applyFont="1" applyFill="1" applyBorder="1" applyAlignment="1">
      <alignment horizontal="center" vertical="center"/>
    </xf>
    <xf numFmtId="180" fontId="15" fillId="0" borderId="29" xfId="0" applyNumberFormat="1" applyFont="1" applyFill="1" applyBorder="1" applyAlignment="1">
      <alignment horizontal="center" vertical="center"/>
    </xf>
    <xf numFmtId="180" fontId="3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/>
    <xf numFmtId="180" fontId="5" fillId="0" borderId="2" xfId="1" applyNumberFormat="1" applyFont="1" applyBorder="1" applyAlignment="1">
      <alignment horizontal="center" vertical="center"/>
    </xf>
    <xf numFmtId="180" fontId="5" fillId="0" borderId="5" xfId="1" applyNumberFormat="1" applyFont="1" applyBorder="1" applyAlignment="1">
      <alignment horizontal="center" vertical="center"/>
    </xf>
    <xf numFmtId="180" fontId="5" fillId="0" borderId="0" xfId="1" applyNumberFormat="1" applyFont="1" applyBorder="1" applyAlignment="1">
      <alignment horizontal="center"/>
    </xf>
    <xf numFmtId="180" fontId="5" fillId="0" borderId="8" xfId="1" applyNumberFormat="1" applyFont="1" applyBorder="1" applyAlignment="1">
      <alignment horizontal="center"/>
    </xf>
    <xf numFmtId="180" fontId="5" fillId="0" borderId="6" xfId="1" applyNumberFormat="1" applyFont="1" applyBorder="1" applyAlignment="1">
      <alignment horizontal="center" vertical="center"/>
    </xf>
    <xf numFmtId="180" fontId="5" fillId="0" borderId="1" xfId="1" applyNumberFormat="1" applyFont="1" applyBorder="1" applyAlignment="1">
      <alignment horizontal="center"/>
    </xf>
    <xf numFmtId="180" fontId="5" fillId="0" borderId="6" xfId="1" applyNumberFormat="1" applyFont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80" fontId="18" fillId="0" borderId="21" xfId="1" applyNumberFormat="1" applyFont="1" applyFill="1" applyBorder="1" applyAlignment="1">
      <alignment horizontal="center"/>
    </xf>
    <xf numFmtId="0" fontId="10" fillId="0" borderId="2" xfId="0" applyFont="1" applyBorder="1" applyAlignment="1"/>
    <xf numFmtId="0" fontId="19" fillId="0" borderId="17" xfId="0" applyFont="1" applyBorder="1" applyAlignment="1"/>
    <xf numFmtId="0" fontId="10" fillId="0" borderId="5" xfId="0" applyFont="1" applyBorder="1" applyAlignment="1"/>
    <xf numFmtId="0" fontId="19" fillId="0" borderId="16" xfId="0" applyFont="1" applyBorder="1" applyAlignment="1"/>
    <xf numFmtId="0" fontId="10" fillId="0" borderId="6" xfId="0" applyFont="1" applyBorder="1" applyAlignment="1"/>
    <xf numFmtId="0" fontId="19" fillId="0" borderId="18" xfId="0" applyFont="1" applyBorder="1" applyAlignment="1"/>
    <xf numFmtId="0" fontId="10" fillId="0" borderId="11" xfId="0" applyFont="1" applyFill="1" applyBorder="1"/>
    <xf numFmtId="180" fontId="8" fillId="0" borderId="11" xfId="0" applyNumberFormat="1" applyFont="1" applyFill="1" applyBorder="1" applyAlignment="1">
      <alignment vertical="center"/>
    </xf>
    <xf numFmtId="0" fontId="10" fillId="0" borderId="15" xfId="0" applyFont="1" applyFill="1" applyBorder="1"/>
    <xf numFmtId="180" fontId="8" fillId="0" borderId="2" xfId="0" applyNumberFormat="1" applyFont="1" applyFill="1" applyBorder="1" applyAlignment="1">
      <alignment vertical="center"/>
    </xf>
    <xf numFmtId="180" fontId="23" fillId="0" borderId="21" xfId="1" applyNumberFormat="1" applyFont="1" applyFill="1" applyBorder="1" applyAlignment="1">
      <alignment horizontal="center"/>
    </xf>
    <xf numFmtId="180" fontId="15" fillId="0" borderId="21" xfId="0" applyNumberFormat="1" applyFont="1" applyFill="1" applyBorder="1" applyAlignment="1">
      <alignment horizontal="center" vertical="center"/>
    </xf>
    <xf numFmtId="0" fontId="8" fillId="0" borderId="19" xfId="0" applyFont="1" applyFill="1" applyBorder="1"/>
    <xf numFmtId="0" fontId="8" fillId="0" borderId="1" xfId="0" applyFont="1" applyFill="1" applyBorder="1"/>
    <xf numFmtId="180" fontId="5" fillId="0" borderId="19" xfId="1" applyNumberFormat="1" applyFont="1" applyBorder="1" applyAlignment="1">
      <alignment horizontal="center" vertical="center"/>
    </xf>
    <xf numFmtId="0" fontId="10" fillId="0" borderId="9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left"/>
    </xf>
    <xf numFmtId="180" fontId="5" fillId="0" borderId="1" xfId="1" applyNumberFormat="1" applyFont="1" applyFill="1" applyBorder="1"/>
    <xf numFmtId="0" fontId="3" fillId="0" borderId="12" xfId="0" applyFont="1" applyFill="1" applyBorder="1" applyAlignment="1">
      <alignment horizontal="center"/>
    </xf>
    <xf numFmtId="180" fontId="5" fillId="0" borderId="15" xfId="1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80" fontId="5" fillId="0" borderId="16" xfId="1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0" fontId="5" fillId="0" borderId="9" xfId="1" applyNumberFormat="1" applyFont="1" applyBorder="1" applyAlignment="1">
      <alignment horizontal="center" vertical="center"/>
    </xf>
    <xf numFmtId="180" fontId="8" fillId="0" borderId="15" xfId="1" applyNumberFormat="1" applyFont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180" fontId="18" fillId="0" borderId="0" xfId="1" applyNumberFormat="1" applyFont="1" applyAlignment="1">
      <alignment horizontal="center" vertical="center"/>
    </xf>
    <xf numFmtId="0" fontId="5" fillId="0" borderId="0" xfId="0" applyFont="1" applyFill="1"/>
    <xf numFmtId="180" fontId="19" fillId="0" borderId="6" xfId="1" applyNumberFormat="1" applyFont="1" applyFill="1" applyBorder="1"/>
    <xf numFmtId="0" fontId="19" fillId="0" borderId="1" xfId="0" applyFont="1" applyFill="1" applyBorder="1"/>
    <xf numFmtId="0" fontId="3" fillId="0" borderId="0" xfId="0" applyFont="1" applyBorder="1" applyAlignment="1"/>
    <xf numFmtId="0" fontId="2" fillId="0" borderId="0" xfId="0" applyFont="1" applyBorder="1" applyAlignment="1"/>
    <xf numFmtId="0" fontId="3" fillId="0" borderId="0" xfId="0" applyFont="1" applyFill="1"/>
    <xf numFmtId="180" fontId="23" fillId="0" borderId="0" xfId="1" applyNumberFormat="1" applyFont="1" applyAlignment="1">
      <alignment horizontal="center" vertical="center"/>
    </xf>
    <xf numFmtId="180" fontId="8" fillId="0" borderId="0" xfId="0" applyNumberFormat="1" applyFont="1" applyFill="1" applyAlignment="1">
      <alignment horizontal="center"/>
    </xf>
    <xf numFmtId="180" fontId="5" fillId="0" borderId="18" xfId="1" applyNumberFormat="1" applyFont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1" fillId="0" borderId="7" xfId="0" applyFont="1" applyBorder="1"/>
    <xf numFmtId="0" fontId="1" fillId="0" borderId="8" xfId="0" applyFont="1" applyBorder="1"/>
    <xf numFmtId="180" fontId="17" fillId="0" borderId="6" xfId="1" applyNumberFormat="1" applyFont="1" applyBorder="1" applyAlignment="1">
      <alignment horizontal="center" vertical="center"/>
    </xf>
    <xf numFmtId="180" fontId="17" fillId="0" borderId="1" xfId="1" applyNumberFormat="1" applyFont="1" applyBorder="1" applyAlignment="1">
      <alignment horizontal="center" vertical="center"/>
    </xf>
    <xf numFmtId="0" fontId="8" fillId="0" borderId="22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180" fontId="8" fillId="0" borderId="20" xfId="1" applyNumberFormat="1" applyFont="1" applyBorder="1" applyAlignment="1">
      <alignment horizontal="center" vertical="center"/>
    </xf>
    <xf numFmtId="0" fontId="8" fillId="0" borderId="9" xfId="0" applyFont="1" applyFill="1" applyBorder="1"/>
    <xf numFmtId="180" fontId="5" fillId="0" borderId="1" xfId="1" applyNumberFormat="1" applyFont="1" applyBorder="1" applyAlignment="1">
      <alignment horizontal="center" vertical="center"/>
    </xf>
    <xf numFmtId="180" fontId="8" fillId="0" borderId="2" xfId="1" applyNumberFormat="1" applyFont="1" applyBorder="1" applyAlignment="1">
      <alignment horizontal="center" vertical="center"/>
    </xf>
    <xf numFmtId="0" fontId="19" fillId="0" borderId="21" xfId="0" applyFont="1" applyBorder="1"/>
    <xf numFmtId="0" fontId="5" fillId="0" borderId="21" xfId="0" applyFont="1" applyBorder="1" applyAlignment="1">
      <alignment horizontal="center"/>
    </xf>
    <xf numFmtId="180" fontId="5" fillId="0" borderId="21" xfId="1" applyNumberFormat="1" applyFont="1" applyBorder="1" applyAlignment="1">
      <alignment horizontal="center" vertical="center"/>
    </xf>
    <xf numFmtId="180" fontId="8" fillId="0" borderId="15" xfId="1" applyNumberFormat="1" applyFont="1" applyFill="1" applyBorder="1" applyAlignment="1">
      <alignment horizontal="center" vertical="center"/>
    </xf>
    <xf numFmtId="180" fontId="17" fillId="0" borderId="18" xfId="1" applyNumberFormat="1" applyFont="1" applyBorder="1" applyAlignment="1">
      <alignment horizontal="center" vertical="center"/>
    </xf>
    <xf numFmtId="180" fontId="8" fillId="0" borderId="31" xfId="0" applyNumberFormat="1" applyFont="1" applyFill="1" applyBorder="1" applyAlignment="1">
      <alignment horizontal="center"/>
    </xf>
    <xf numFmtId="0" fontId="3" fillId="0" borderId="0" xfId="0" applyFont="1" applyFill="1" applyBorder="1"/>
    <xf numFmtId="49" fontId="23" fillId="0" borderId="9" xfId="1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80" fontId="8" fillId="0" borderId="34" xfId="1" applyNumberFormat="1" applyFont="1" applyFill="1" applyBorder="1" applyAlignment="1">
      <alignment horizontal="center" vertical="center"/>
    </xf>
    <xf numFmtId="0" fontId="19" fillId="0" borderId="7" xfId="0" applyFont="1" applyBorder="1"/>
    <xf numFmtId="0" fontId="19" fillId="0" borderId="8" xfId="0" applyFont="1" applyBorder="1"/>
    <xf numFmtId="0" fontId="1" fillId="0" borderId="9" xfId="0" applyFont="1" applyBorder="1"/>
    <xf numFmtId="180" fontId="10" fillId="0" borderId="18" xfId="1" applyNumberFormat="1" applyFont="1" applyBorder="1" applyAlignment="1">
      <alignment horizontal="center"/>
    </xf>
    <xf numFmtId="180" fontId="1" fillId="0" borderId="1" xfId="1" applyNumberFormat="1" applyFont="1" applyBorder="1" applyAlignment="1">
      <alignment horizontal="center"/>
    </xf>
    <xf numFmtId="180" fontId="1" fillId="0" borderId="6" xfId="1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180" fontId="18" fillId="0" borderId="2" xfId="1" applyNumberFormat="1" applyFont="1" applyFill="1" applyBorder="1" applyAlignment="1">
      <alignment horizontal="center"/>
    </xf>
    <xf numFmtId="180" fontId="1" fillId="0" borderId="23" xfId="1" applyNumberFormat="1" applyFont="1" applyBorder="1" applyAlignment="1">
      <alignment horizontal="center" vertical="center"/>
    </xf>
    <xf numFmtId="180" fontId="1" fillId="0" borderId="15" xfId="1" applyNumberFormat="1" applyFont="1" applyBorder="1" applyAlignment="1">
      <alignment horizontal="center" vertical="center"/>
    </xf>
    <xf numFmtId="49" fontId="10" fillId="0" borderId="11" xfId="1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left"/>
    </xf>
    <xf numFmtId="0" fontId="5" fillId="0" borderId="8" xfId="0" applyFont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left"/>
    </xf>
    <xf numFmtId="49" fontId="10" fillId="0" borderId="6" xfId="1" applyNumberFormat="1" applyFont="1" applyFill="1" applyBorder="1" applyAlignment="1">
      <alignment horizontal="center"/>
    </xf>
    <xf numFmtId="49" fontId="1" fillId="0" borderId="6" xfId="1" applyNumberFormat="1" applyFont="1" applyFill="1" applyBorder="1" applyAlignment="1">
      <alignment horizontal="center"/>
    </xf>
    <xf numFmtId="49" fontId="1" fillId="0" borderId="9" xfId="1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180" fontId="8" fillId="0" borderId="21" xfId="0" applyNumberFormat="1" applyFont="1" applyFill="1" applyBorder="1" applyAlignment="1">
      <alignment horizontal="center" vertical="center"/>
    </xf>
    <xf numFmtId="180" fontId="8" fillId="0" borderId="35" xfId="0" applyNumberFormat="1" applyFont="1" applyFill="1" applyBorder="1" applyAlignment="1">
      <alignment horizontal="center" vertical="center"/>
    </xf>
    <xf numFmtId="180" fontId="8" fillId="0" borderId="21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left"/>
    </xf>
    <xf numFmtId="180" fontId="23" fillId="0" borderId="7" xfId="1" applyNumberFormat="1" applyFont="1" applyBorder="1" applyAlignment="1">
      <alignment horizontal="center" vertical="center"/>
    </xf>
    <xf numFmtId="180" fontId="19" fillId="0" borderId="21" xfId="1" applyNumberFormat="1" applyFont="1" applyFill="1" applyBorder="1"/>
    <xf numFmtId="0" fontId="10" fillId="0" borderId="21" xfId="0" applyFont="1" applyFill="1" applyBorder="1" applyAlignment="1">
      <alignment horizontal="center" vertical="center"/>
    </xf>
    <xf numFmtId="49" fontId="19" fillId="0" borderId="5" xfId="1" applyNumberFormat="1" applyFont="1" applyFill="1" applyBorder="1" applyAlignment="1">
      <alignment horizontal="center"/>
    </xf>
    <xf numFmtId="49" fontId="1" fillId="0" borderId="18" xfId="1" applyNumberFormat="1" applyFont="1" applyFill="1" applyBorder="1" applyAlignment="1">
      <alignment horizontal="center"/>
    </xf>
    <xf numFmtId="49" fontId="19" fillId="0" borderId="16" xfId="1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180" fontId="18" fillId="0" borderId="1" xfId="1" applyNumberFormat="1" applyFont="1" applyFill="1" applyBorder="1" applyAlignment="1">
      <alignment horizontal="center"/>
    </xf>
    <xf numFmtId="180" fontId="4" fillId="0" borderId="6" xfId="1" applyNumberFormat="1" applyFont="1" applyFill="1" applyBorder="1" applyAlignment="1">
      <alignment horizontal="center"/>
    </xf>
    <xf numFmtId="180" fontId="4" fillId="0" borderId="1" xfId="1" applyNumberFormat="1" applyFont="1" applyFill="1" applyBorder="1" applyAlignment="1">
      <alignment horizontal="center"/>
    </xf>
    <xf numFmtId="180" fontId="10" fillId="0" borderId="16" xfId="1" applyNumberFormat="1" applyFont="1" applyBorder="1" applyAlignment="1">
      <alignment horizontal="center"/>
    </xf>
    <xf numFmtId="180" fontId="1" fillId="0" borderId="0" xfId="1" applyNumberFormat="1" applyFont="1" applyBorder="1" applyAlignment="1">
      <alignment horizontal="center"/>
    </xf>
    <xf numFmtId="180" fontId="1" fillId="0" borderId="2" xfId="1" applyNumberFormat="1" applyFont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80" fontId="10" fillId="0" borderId="2" xfId="1" applyNumberFormat="1" applyFont="1" applyFill="1" applyBorder="1" applyAlignment="1">
      <alignment horizontal="center"/>
    </xf>
    <xf numFmtId="180" fontId="1" fillId="0" borderId="2" xfId="1" applyNumberFormat="1" applyFont="1" applyFill="1" applyBorder="1" applyAlignment="1">
      <alignment horizontal="center"/>
    </xf>
    <xf numFmtId="180" fontId="1" fillId="0" borderId="5" xfId="1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80" fontId="18" fillId="0" borderId="15" xfId="1" applyNumberFormat="1" applyFont="1" applyFill="1" applyBorder="1" applyAlignment="1">
      <alignment horizontal="center"/>
    </xf>
    <xf numFmtId="180" fontId="4" fillId="0" borderId="15" xfId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80" fontId="4" fillId="0" borderId="11" xfId="1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/>
    </xf>
    <xf numFmtId="180" fontId="4" fillId="0" borderId="37" xfId="1" applyNumberFormat="1" applyFont="1" applyFill="1" applyBorder="1" applyAlignment="1">
      <alignment horizontal="center"/>
    </xf>
    <xf numFmtId="180" fontId="4" fillId="0" borderId="5" xfId="1" applyNumberFormat="1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180" fontId="22" fillId="0" borderId="21" xfId="1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 vertical="center"/>
    </xf>
    <xf numFmtId="180" fontId="5" fillId="0" borderId="16" xfId="0" applyNumberFormat="1" applyFont="1" applyFill="1" applyBorder="1" applyAlignment="1">
      <alignment horizontal="center" vertical="center"/>
    </xf>
    <xf numFmtId="180" fontId="1" fillId="0" borderId="18" xfId="1" applyNumberFormat="1" applyFont="1" applyBorder="1" applyAlignment="1">
      <alignment horizontal="center"/>
    </xf>
    <xf numFmtId="180" fontId="23" fillId="0" borderId="13" xfId="1" applyNumberFormat="1" applyFont="1" applyBorder="1" applyAlignment="1">
      <alignment horizontal="center" vertical="center"/>
    </xf>
    <xf numFmtId="180" fontId="8" fillId="0" borderId="13" xfId="0" applyNumberFormat="1" applyFont="1" applyFill="1" applyBorder="1" applyAlignment="1">
      <alignment horizontal="center" vertical="center"/>
    </xf>
    <xf numFmtId="180" fontId="8" fillId="0" borderId="14" xfId="0" applyNumberFormat="1" applyFont="1" applyFill="1" applyBorder="1" applyAlignment="1">
      <alignment horizontal="center" vertical="center"/>
    </xf>
    <xf numFmtId="180" fontId="23" fillId="0" borderId="13" xfId="1" applyNumberFormat="1" applyFont="1" applyFill="1" applyBorder="1" applyAlignment="1">
      <alignment horizontal="center"/>
    </xf>
    <xf numFmtId="180" fontId="23" fillId="0" borderId="8" xfId="1" applyNumberFormat="1" applyFont="1" applyFill="1" applyBorder="1" applyAlignment="1">
      <alignment horizontal="center"/>
    </xf>
    <xf numFmtId="180" fontId="15" fillId="0" borderId="16" xfId="0" applyNumberFormat="1" applyFont="1" applyFill="1" applyBorder="1" applyAlignment="1">
      <alignment horizontal="center" vertical="center"/>
    </xf>
    <xf numFmtId="180" fontId="27" fillId="0" borderId="21" xfId="1" applyNumberFormat="1" applyFont="1" applyBorder="1" applyAlignment="1">
      <alignment horizontal="center" vertical="center"/>
    </xf>
    <xf numFmtId="180" fontId="16" fillId="0" borderId="21" xfId="0" applyNumberFormat="1" applyFont="1" applyFill="1" applyBorder="1" applyAlignment="1">
      <alignment horizontal="center" vertical="center"/>
    </xf>
    <xf numFmtId="0" fontId="30" fillId="0" borderId="0" xfId="0" applyFont="1"/>
    <xf numFmtId="0" fontId="31" fillId="0" borderId="0" xfId="0" applyFont="1"/>
    <xf numFmtId="0" fontId="32" fillId="0" borderId="0" xfId="0" applyFont="1"/>
    <xf numFmtId="0" fontId="33" fillId="0" borderId="0" xfId="0" applyFont="1"/>
    <xf numFmtId="0" fontId="34" fillId="0" borderId="0" xfId="0" applyFont="1"/>
    <xf numFmtId="0" fontId="35" fillId="0" borderId="0" xfId="0" applyFont="1"/>
    <xf numFmtId="0" fontId="36" fillId="0" borderId="0" xfId="0" applyFont="1" applyAlignment="1">
      <alignment horizontal="center"/>
    </xf>
    <xf numFmtId="0" fontId="31" fillId="0" borderId="7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8" xfId="0" applyFont="1" applyBorder="1" applyAlignment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7" fillId="0" borderId="2" xfId="0" applyFont="1" applyBorder="1" applyAlignment="1">
      <alignment horizontal="center"/>
    </xf>
    <xf numFmtId="0" fontId="38" fillId="0" borderId="2" xfId="0" applyFont="1" applyBorder="1" applyAlignment="1">
      <alignment horizontal="center"/>
    </xf>
    <xf numFmtId="0" fontId="31" fillId="0" borderId="9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37" fillId="0" borderId="6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31" fillId="0" borderId="7" xfId="0" applyFont="1" applyBorder="1"/>
    <xf numFmtId="0" fontId="31" fillId="0" borderId="19" xfId="0" applyFont="1" applyBorder="1"/>
    <xf numFmtId="0" fontId="30" fillId="0" borderId="2" xfId="0" applyFont="1" applyBorder="1"/>
    <xf numFmtId="176" fontId="30" fillId="0" borderId="19" xfId="1" applyFont="1" applyBorder="1"/>
    <xf numFmtId="176" fontId="30" fillId="0" borderId="2" xfId="1" applyFont="1" applyBorder="1"/>
    <xf numFmtId="0" fontId="31" fillId="0" borderId="8" xfId="0" applyFont="1" applyBorder="1"/>
    <xf numFmtId="0" fontId="30" fillId="0" borderId="0" xfId="0" applyFont="1" applyBorder="1"/>
    <xf numFmtId="0" fontId="30" fillId="0" borderId="5" xfId="0" applyFont="1" applyBorder="1" applyAlignment="1">
      <alignment horizontal="center"/>
    </xf>
    <xf numFmtId="180" fontId="30" fillId="0" borderId="0" xfId="1" applyNumberFormat="1" applyFont="1" applyBorder="1"/>
    <xf numFmtId="180" fontId="30" fillId="0" borderId="5" xfId="1" applyNumberFormat="1" applyFont="1" applyBorder="1"/>
    <xf numFmtId="0" fontId="30" fillId="0" borderId="8" xfId="0" applyFont="1" applyBorder="1"/>
    <xf numFmtId="0" fontId="31" fillId="0" borderId="12" xfId="0" applyFont="1" applyBorder="1"/>
    <xf numFmtId="0" fontId="31" fillId="0" borderId="13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180" fontId="31" fillId="0" borderId="15" xfId="1" applyNumberFormat="1" applyFont="1" applyBorder="1" applyAlignment="1">
      <alignment horizontal="center"/>
    </xf>
    <xf numFmtId="0" fontId="31" fillId="0" borderId="0" xfId="0" applyFont="1" applyBorder="1"/>
    <xf numFmtId="0" fontId="30" fillId="0" borderId="5" xfId="0" applyFont="1" applyBorder="1"/>
    <xf numFmtId="176" fontId="30" fillId="0" borderId="0" xfId="1" applyFont="1" applyBorder="1"/>
    <xf numFmtId="0" fontId="31" fillId="0" borderId="6" xfId="0" applyFont="1" applyBorder="1" applyAlignment="1">
      <alignment horizontal="center"/>
    </xf>
    <xf numFmtId="0" fontId="30" fillId="0" borderId="12" xfId="0" applyFont="1" applyBorder="1"/>
    <xf numFmtId="176" fontId="31" fillId="0" borderId="13" xfId="1" applyFont="1" applyBorder="1"/>
    <xf numFmtId="180" fontId="31" fillId="0" borderId="15" xfId="1" applyNumberFormat="1" applyFont="1" applyBorder="1"/>
    <xf numFmtId="180" fontId="31" fillId="0" borderId="13" xfId="1" applyNumberFormat="1" applyFont="1" applyBorder="1"/>
    <xf numFmtId="176" fontId="31" fillId="0" borderId="15" xfId="1" applyFont="1" applyBorder="1"/>
    <xf numFmtId="0" fontId="31" fillId="0" borderId="16" xfId="0" applyFont="1" applyBorder="1"/>
    <xf numFmtId="0" fontId="31" fillId="0" borderId="14" xfId="0" applyFont="1" applyBorder="1" applyAlignment="1">
      <alignment horizontal="center"/>
    </xf>
    <xf numFmtId="0" fontId="31" fillId="0" borderId="9" xfId="0" applyFont="1" applyBorder="1"/>
    <xf numFmtId="0" fontId="31" fillId="0" borderId="18" xfId="0" applyFont="1" applyBorder="1"/>
    <xf numFmtId="0" fontId="30" fillId="0" borderId="6" xfId="0" applyFont="1" applyBorder="1"/>
    <xf numFmtId="0" fontId="30" fillId="0" borderId="9" xfId="0" applyFont="1" applyBorder="1"/>
    <xf numFmtId="0" fontId="30" fillId="0" borderId="38" xfId="0" applyFont="1" applyBorder="1"/>
    <xf numFmtId="0" fontId="36" fillId="0" borderId="39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176" fontId="31" fillId="0" borderId="20" xfId="1" applyFont="1" applyBorder="1"/>
    <xf numFmtId="0" fontId="36" fillId="0" borderId="38" xfId="0" applyFont="1" applyBorder="1" applyAlignment="1">
      <alignment horizontal="center"/>
    </xf>
    <xf numFmtId="180" fontId="31" fillId="0" borderId="20" xfId="1" applyNumberFormat="1" applyFont="1" applyBorder="1"/>
    <xf numFmtId="176" fontId="30" fillId="0" borderId="5" xfId="1" applyFont="1" applyBorder="1"/>
    <xf numFmtId="0" fontId="34" fillId="0" borderId="5" xfId="0" applyFont="1" applyBorder="1" applyAlignment="1">
      <alignment horizontal="center"/>
    </xf>
    <xf numFmtId="176" fontId="35" fillId="0" borderId="0" xfId="1" applyFont="1" applyBorder="1"/>
    <xf numFmtId="176" fontId="35" fillId="0" borderId="5" xfId="1" applyFont="1" applyBorder="1"/>
    <xf numFmtId="0" fontId="31" fillId="0" borderId="19" xfId="0" applyFont="1" applyBorder="1" applyAlignment="1">
      <alignment horizontal="center"/>
    </xf>
    <xf numFmtId="180" fontId="31" fillId="0" borderId="2" xfId="1" applyNumberFormat="1" applyFont="1" applyBorder="1" applyAlignment="1">
      <alignment horizontal="center"/>
    </xf>
    <xf numFmtId="0" fontId="31" fillId="0" borderId="2" xfId="0" applyFont="1" applyBorder="1" applyAlignment="1">
      <alignment horizontal="center"/>
    </xf>
    <xf numFmtId="0" fontId="31" fillId="0" borderId="36" xfId="0" applyFont="1" applyBorder="1"/>
    <xf numFmtId="0" fontId="31" fillId="0" borderId="21" xfId="0" applyFont="1" applyBorder="1"/>
    <xf numFmtId="0" fontId="34" fillId="0" borderId="5" xfId="0" applyFont="1" applyBorder="1"/>
    <xf numFmtId="176" fontId="34" fillId="0" borderId="21" xfId="1" applyFont="1" applyBorder="1"/>
    <xf numFmtId="0" fontId="34" fillId="0" borderId="37" xfId="0" applyFont="1" applyBorder="1"/>
    <xf numFmtId="0" fontId="36" fillId="0" borderId="18" xfId="0" applyFont="1" applyBorder="1" applyAlignment="1">
      <alignment horizontal="center"/>
    </xf>
    <xf numFmtId="176" fontId="31" fillId="0" borderId="6" xfId="1" applyFont="1" applyBorder="1"/>
    <xf numFmtId="0" fontId="36" fillId="0" borderId="12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7" fillId="0" borderId="11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180" fontId="30" fillId="0" borderId="6" xfId="1" applyNumberFormat="1" applyFont="1" applyBorder="1"/>
    <xf numFmtId="176" fontId="30" fillId="0" borderId="16" xfId="1" applyFont="1" applyBorder="1"/>
    <xf numFmtId="180" fontId="30" fillId="0" borderId="16" xfId="1" applyNumberFormat="1" applyFont="1" applyBorder="1"/>
    <xf numFmtId="181" fontId="31" fillId="0" borderId="15" xfId="0" applyNumberFormat="1" applyFont="1" applyBorder="1" applyAlignment="1">
      <alignment horizontal="center"/>
    </xf>
    <xf numFmtId="180" fontId="31" fillId="0" borderId="14" xfId="1" applyNumberFormat="1" applyFont="1" applyBorder="1"/>
    <xf numFmtId="176" fontId="31" fillId="0" borderId="14" xfId="1" applyFont="1" applyBorder="1"/>
    <xf numFmtId="1" fontId="30" fillId="0" borderId="5" xfId="0" applyNumberFormat="1" applyFont="1" applyBorder="1"/>
    <xf numFmtId="0" fontId="30" fillId="0" borderId="16" xfId="0" applyFont="1" applyBorder="1"/>
    <xf numFmtId="1" fontId="31" fillId="0" borderId="15" xfId="1" applyNumberFormat="1" applyFont="1" applyBorder="1" applyAlignment="1">
      <alignment horizontal="center"/>
    </xf>
    <xf numFmtId="1" fontId="31" fillId="0" borderId="15" xfId="0" applyNumberFormat="1" applyFont="1" applyBorder="1" applyAlignment="1">
      <alignment horizontal="center"/>
    </xf>
    <xf numFmtId="1" fontId="30" fillId="0" borderId="6" xfId="0" applyNumberFormat="1" applyFont="1" applyBorder="1"/>
    <xf numFmtId="0" fontId="30" fillId="0" borderId="18" xfId="0" applyFont="1" applyBorder="1"/>
    <xf numFmtId="1" fontId="31" fillId="0" borderId="20" xfId="1" applyNumberFormat="1" applyFont="1" applyBorder="1" applyAlignment="1">
      <alignment horizontal="center"/>
    </xf>
    <xf numFmtId="1" fontId="31" fillId="0" borderId="20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right" textRotation="180"/>
    </xf>
    <xf numFmtId="0" fontId="36" fillId="0" borderId="0" xfId="0" applyFont="1"/>
    <xf numFmtId="176" fontId="35" fillId="0" borderId="6" xfId="1" applyFont="1" applyBorder="1"/>
    <xf numFmtId="180" fontId="31" fillId="0" borderId="2" xfId="1" applyNumberFormat="1" applyFont="1" applyBorder="1"/>
    <xf numFmtId="176" fontId="34" fillId="0" borderId="37" xfId="1" applyFont="1" applyBorder="1"/>
    <xf numFmtId="176" fontId="34" fillId="0" borderId="35" xfId="1" applyFont="1" applyBorder="1"/>
    <xf numFmtId="1" fontId="31" fillId="0" borderId="6" xfId="1" applyNumberFormat="1" applyFont="1" applyBorder="1" applyAlignment="1">
      <alignment horizontal="center"/>
    </xf>
    <xf numFmtId="1" fontId="31" fillId="0" borderId="6" xfId="0" applyNumberFormat="1" applyFont="1" applyBorder="1" applyAlignment="1">
      <alignment horizontal="center"/>
    </xf>
    <xf numFmtId="0" fontId="39" fillId="0" borderId="0" xfId="0" applyFont="1"/>
    <xf numFmtId="0" fontId="40" fillId="0" borderId="0" xfId="0" applyFont="1" applyAlignment="1">
      <alignment horizontal="center"/>
    </xf>
    <xf numFmtId="180" fontId="39" fillId="0" borderId="0" xfId="0" applyNumberFormat="1" applyFont="1" applyFill="1" applyBorder="1" applyAlignment="1">
      <alignment horizontal="right" vertical="center"/>
    </xf>
    <xf numFmtId="180" fontId="10" fillId="0" borderId="7" xfId="1" applyNumberFormat="1" applyFont="1" applyBorder="1" applyAlignment="1" quotePrefix="1">
      <alignment horizontal="center" vertical="center"/>
    </xf>
    <xf numFmtId="180" fontId="10" fillId="0" borderId="8" xfId="1" applyNumberFormat="1" applyFont="1" applyBorder="1" applyAlignment="1" quotePrefix="1">
      <alignment horizontal="center" vertical="center"/>
    </xf>
    <xf numFmtId="180" fontId="10" fillId="0" borderId="19" xfId="1" applyNumberFormat="1" applyFont="1" applyBorder="1" applyAlignment="1" quotePrefix="1">
      <alignment horizontal="center" vertical="center"/>
    </xf>
    <xf numFmtId="180" fontId="10" fillId="0" borderId="0" xfId="1" applyNumberFormat="1" applyFont="1" applyBorder="1" applyAlignment="1" quotePrefix="1">
      <alignment horizontal="center" vertical="center"/>
    </xf>
    <xf numFmtId="180" fontId="10" fillId="0" borderId="2" xfId="1" applyNumberFormat="1" applyFont="1" applyBorder="1" applyAlignment="1" quotePrefix="1">
      <alignment horizontal="center" vertical="center"/>
    </xf>
    <xf numFmtId="180" fontId="10" fillId="0" borderId="5" xfId="1" applyNumberFormat="1" applyFont="1" applyBorder="1" applyAlignment="1" quotePrefix="1">
      <alignment horizontal="center" vertical="center"/>
    </xf>
    <xf numFmtId="180" fontId="1" fillId="0" borderId="7" xfId="1" applyNumberFormat="1" applyFont="1" applyBorder="1" applyAlignment="1" quotePrefix="1">
      <alignment horizontal="center" vertical="center"/>
    </xf>
    <xf numFmtId="180" fontId="1" fillId="0" borderId="8" xfId="1" applyNumberFormat="1" applyFont="1" applyBorder="1" applyAlignment="1" quotePrefix="1">
      <alignment horizontal="center" vertical="center"/>
    </xf>
    <xf numFmtId="180" fontId="13" fillId="0" borderId="5" xfId="1" applyNumberFormat="1" applyFont="1" applyBorder="1" applyAlignment="1" quotePrefix="1">
      <alignment horizontal="center" vertical="center"/>
    </xf>
    <xf numFmtId="180" fontId="13" fillId="0" borderId="2" xfId="1" applyNumberFormat="1" applyFont="1" applyBorder="1" applyAlignment="1" quotePrefix="1">
      <alignment horizontal="center" vertical="center"/>
    </xf>
    <xf numFmtId="180" fontId="17" fillId="0" borderId="2" xfId="1" applyNumberFormat="1" applyFont="1" applyBorder="1" applyAlignment="1" quotePrefix="1">
      <alignment horizontal="center" vertical="center"/>
    </xf>
    <xf numFmtId="180" fontId="17" fillId="0" borderId="5" xfId="1" applyNumberFormat="1" applyFont="1" applyBorder="1" applyAlignment="1" quotePrefix="1">
      <alignment horizontal="center" vertical="center"/>
    </xf>
    <xf numFmtId="180" fontId="25" fillId="0" borderId="2" xfId="1" applyNumberFormat="1" applyFont="1" applyBorder="1" applyAlignment="1" quotePrefix="1">
      <alignment horizontal="center" vertical="center"/>
    </xf>
    <xf numFmtId="180" fontId="25" fillId="0" borderId="5" xfId="1" applyNumberFormat="1" applyFont="1" applyBorder="1" applyAlignment="1" quotePrefix="1">
      <alignment horizontal="center" vertical="center"/>
    </xf>
    <xf numFmtId="180" fontId="25" fillId="0" borderId="8" xfId="1" applyNumberFormat="1" applyFont="1" applyBorder="1" applyAlignment="1" quotePrefix="1">
      <alignment horizontal="center" vertical="center"/>
    </xf>
    <xf numFmtId="180" fontId="13" fillId="0" borderId="11" xfId="1" applyNumberFormat="1" applyFont="1" applyBorder="1" applyAlignment="1" quotePrefix="1">
      <alignment horizontal="center" vertical="center"/>
    </xf>
    <xf numFmtId="180" fontId="13" fillId="0" borderId="9" xfId="1" applyNumberFormat="1" applyFont="1" applyBorder="1" applyAlignment="1" quotePrefix="1">
      <alignment horizontal="center" vertical="center"/>
    </xf>
    <xf numFmtId="180" fontId="13" fillId="0" borderId="6" xfId="1" applyNumberFormat="1" applyFont="1" applyBorder="1" applyAlignment="1" quotePrefix="1">
      <alignment horizontal="center" vertical="center"/>
    </xf>
    <xf numFmtId="180" fontId="13" fillId="0" borderId="7" xfId="1" applyNumberFormat="1" applyFont="1" applyBorder="1" applyAlignment="1" quotePrefix="1">
      <alignment horizontal="center" vertical="center"/>
    </xf>
    <xf numFmtId="180" fontId="13" fillId="0" borderId="8" xfId="1" applyNumberFormat="1" applyFont="1" applyBorder="1" applyAlignment="1" quotePrefix="1">
      <alignment horizontal="center" vertical="center"/>
    </xf>
    <xf numFmtId="180" fontId="19" fillId="0" borderId="7" xfId="1" applyNumberFormat="1" applyFont="1" applyBorder="1" applyAlignment="1" quotePrefix="1">
      <alignment horizontal="center" vertical="center"/>
    </xf>
    <xf numFmtId="180" fontId="19" fillId="0" borderId="8" xfId="1" applyNumberFormat="1" applyFont="1" applyBorder="1" applyAlignment="1" quotePrefix="1">
      <alignment horizontal="center" vertical="center"/>
    </xf>
    <xf numFmtId="180" fontId="19" fillId="0" borderId="2" xfId="1" applyNumberFormat="1" applyFont="1" applyBorder="1" applyAlignment="1" quotePrefix="1">
      <alignment horizontal="left" vertical="center"/>
    </xf>
    <xf numFmtId="180" fontId="19" fillId="0" borderId="8" xfId="1" applyNumberFormat="1" applyFont="1" applyBorder="1" applyAlignment="1" quotePrefix="1">
      <alignment horizontal="left" vertical="center"/>
    </xf>
    <xf numFmtId="180" fontId="19" fillId="0" borderId="5" xfId="1" applyNumberFormat="1" applyFont="1" applyBorder="1" applyAlignment="1" quotePrefix="1">
      <alignment horizontal="left" vertical="center"/>
    </xf>
    <xf numFmtId="180" fontId="19" fillId="0" borderId="5" xfId="1" applyNumberFormat="1" applyFont="1" applyBorder="1" applyAlignment="1" quotePrefix="1">
      <alignment horizontal="center" vertical="center"/>
    </xf>
    <xf numFmtId="180" fontId="19" fillId="0" borderId="2" xfId="1" applyNumberFormat="1" applyFont="1" applyBorder="1" applyAlignment="1" quotePrefix="1">
      <alignment horizontal="center" vertical="center"/>
    </xf>
    <xf numFmtId="180" fontId="19" fillId="0" borderId="9" xfId="1" applyNumberFormat="1" applyFont="1" applyBorder="1" applyAlignment="1" quotePrefix="1">
      <alignment horizontal="center" vertical="center"/>
    </xf>
    <xf numFmtId="180" fontId="5" fillId="0" borderId="2" xfId="49" applyNumberFormat="1" applyFont="1" applyBorder="1" applyAlignment="1" quotePrefix="1">
      <alignment horizontal="center"/>
    </xf>
  </cellXfs>
  <cellStyles count="51">
    <cellStyle name="ปกติ" xfId="0" builtinId="0"/>
    <cellStyle name="เครื่องหมายจุลภาค" xfId="1" builtinId="3"/>
    <cellStyle name="เครื่องหมายสกุลเงิน" xfId="2" builtinId="4"/>
    <cellStyle name="เปอร์เซ็นต์" xfId="3" builtinId="5"/>
    <cellStyle name="เครื่องหมายจุลภาค [0]" xfId="4" builtinId="6"/>
    <cellStyle name="เครื่องหมายสกุลเงิน [0]" xfId="5" builtinId="7"/>
    <cellStyle name="การเชื่อมโยงหลายมิติ" xfId="6" builtinId="8"/>
    <cellStyle name="การเชื่อมโยงหลายมิติที่ตาม" xfId="7" builtinId="9"/>
    <cellStyle name="หมายเหตุ" xfId="8" builtinId="10"/>
    <cellStyle name="ข้อความเตือน" xfId="9" builtinId="11"/>
    <cellStyle name="ชื่อเรื่อง" xfId="10" builtinId="15"/>
    <cellStyle name="ข้อความอธิบาย" xfId="11" builtinId="53"/>
    <cellStyle name="หัวเรื่อง 1" xfId="12" builtinId="16"/>
    <cellStyle name="หัวเรื่อง 2" xfId="13" builtinId="17"/>
    <cellStyle name="หัวเรื่อง 3" xfId="14" builtinId="18"/>
    <cellStyle name="หัวเรื่อง 4" xfId="15" builtinId="19"/>
    <cellStyle name="ป้อนค่า" xfId="16" builtinId="20"/>
    <cellStyle name="แสดงผล" xfId="17" builtinId="21"/>
    <cellStyle name="การคำนวณ" xfId="18" builtinId="22"/>
    <cellStyle name="เซลล์ตรวจสอบ" xfId="19" builtinId="23"/>
    <cellStyle name="เซลล์ที่มีลิงก์" xfId="20" builtinId="24"/>
    <cellStyle name="ผลรวม" xfId="21" builtinId="25"/>
    <cellStyle name="ดี" xfId="22" builtinId="26"/>
    <cellStyle name="แย่" xfId="23" builtinId="27"/>
    <cellStyle name="ปานกลาง" xfId="24" builtinId="28"/>
    <cellStyle name="ส่วนที่ถูกเน้น1" xfId="25" builtinId="29"/>
    <cellStyle name="20% - ส่วนที่ถูกเน้น1" xfId="26" builtinId="30"/>
    <cellStyle name="40% - ส่วนที่ถูกเน้น1" xfId="27" builtinId="31"/>
    <cellStyle name="60% - ส่วนที่ถูกเน้น1" xfId="28" builtinId="32"/>
    <cellStyle name="ส่วนที่ถูกเน้น2" xfId="29" builtinId="33"/>
    <cellStyle name="20% - ส่วนที่ถูกเน้น2" xfId="30" builtinId="34"/>
    <cellStyle name="40% - ส่วนที่ถูกเน้น2" xfId="31" builtinId="35"/>
    <cellStyle name="60% - ส่วนที่ถูกเน้น2" xfId="32" builtinId="36"/>
    <cellStyle name="ส่วนที่ถูกเน้น3" xfId="33" builtinId="37"/>
    <cellStyle name="20% - ส่วนที่ถูกเน้น3" xfId="34" builtinId="38"/>
    <cellStyle name="40% - ส่วนที่ถูกเน้น3" xfId="35" builtinId="39"/>
    <cellStyle name="60% - ส่วนที่ถูกเน้น3" xfId="36" builtinId="40"/>
    <cellStyle name="ส่วนที่ถูกเน้น4" xfId="37" builtinId="41"/>
    <cellStyle name="20% - ส่วนที่ถูกเน้น4" xfId="38" builtinId="42"/>
    <cellStyle name="40% - ส่วนที่ถูกเน้น4" xfId="39" builtinId="43"/>
    <cellStyle name="60% - ส่วนที่ถูกเน้น4" xfId="40" builtinId="44"/>
    <cellStyle name="ส่วนที่ถูกเน้น5" xfId="41" builtinId="45"/>
    <cellStyle name="20% - ส่วนที่ถูกเน้น5" xfId="42" builtinId="46"/>
    <cellStyle name="40% - ส่วนที่ถูกเน้น5" xfId="43" builtinId="47"/>
    <cellStyle name="60% - ส่วนที่ถูกเน้น5" xfId="44" builtinId="48"/>
    <cellStyle name="ส่วนที่ถูกเน้น6" xfId="45" builtinId="49"/>
    <cellStyle name="20% - ส่วนที่ถูกเน้น6" xfId="46" builtinId="50"/>
    <cellStyle name="40% - ส่วนที่ถูกเน้น6" xfId="47" builtinId="51"/>
    <cellStyle name="60% - ส่วนที่ถูกเน้น6" xfId="48" builtinId="52"/>
    <cellStyle name="จุลภาค 2 2" xfId="49"/>
    <cellStyle name="ปกติ 2" xfId="50"/>
  </cellStyles>
  <tableStyles count="0" defaultTableStyle="TableStyleMedium9" defaultPivotStyle="PivotStyleLight16"/>
  <colors>
    <mruColors>
      <color rgb="0092D050"/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260348</xdr:colOff>
      <xdr:row>4</xdr:row>
      <xdr:rowOff>6349</xdr:rowOff>
    </xdr:from>
    <xdr:to>
      <xdr:col>13</xdr:col>
      <xdr:colOff>285749</xdr:colOff>
      <xdr:row>16</xdr:row>
      <xdr:rowOff>22216</xdr:rowOff>
    </xdr:to>
    <xdr:sp>
      <xdr:nvSpPr>
        <xdr:cNvPr id="2" name="แผนผังลำดับงาน: เทปเจาะรู 1"/>
        <xdr:cNvSpPr/>
      </xdr:nvSpPr>
      <xdr:spPr>
        <a:xfrm>
          <a:off x="869315" y="1034415"/>
          <a:ext cx="7340600" cy="3787775"/>
        </a:xfrm>
        <a:prstGeom prst="flowChartPunchedTape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th-TH" sz="3600" b="1">
              <a:latin typeface="Cordia New" panose="020B0304020202020204" pitchFamily="34" charset="-34"/>
              <a:cs typeface="Cordia New" panose="020B0304020202020204" pitchFamily="34" charset="-34"/>
            </a:rPr>
            <a:t>ส่วนที่  2</a:t>
          </a:r>
          <a:r>
            <a:rPr lang="th-TH" sz="1100" b="1">
              <a:latin typeface="Cordia New" panose="020B0304020202020204" pitchFamily="34" charset="-34"/>
              <a:cs typeface="Cordia New" panose="020B0304020202020204" pitchFamily="34" charset="-34"/>
            </a:rPr>
            <a:t> </a:t>
          </a:r>
          <a:endParaRPr lang="th-TH" sz="1100" b="1">
            <a:latin typeface="Cordia New" panose="020B0304020202020204" pitchFamily="34" charset="-34"/>
            <a:cs typeface="Cordia New" panose="020B0304020202020204" pitchFamily="34" charset="-34"/>
          </a:endParaRPr>
        </a:p>
        <a:p>
          <a:pPr algn="ctr"/>
          <a:r>
            <a:rPr lang="th-TH" sz="2400" b="1">
              <a:latin typeface="Cordia New" panose="020B0304020202020204" pitchFamily="34" charset="-34"/>
              <a:cs typeface="Cordia New" panose="020B0304020202020204" pitchFamily="34" charset="-34"/>
            </a:rPr>
            <a:t>บัญชีสรุป / รายละเอียดโครงการพัฒนา</a:t>
          </a:r>
          <a:endParaRPr lang="th-TH" sz="2400" b="1">
            <a:latin typeface="Cordia New" panose="020B0304020202020204" pitchFamily="34" charset="-34"/>
            <a:cs typeface="Cordia New" panose="020B0304020202020204" pitchFamily="34" charset="-34"/>
          </a:endParaRPr>
        </a:p>
        <a:p>
          <a:pPr algn="ctr"/>
          <a:r>
            <a:rPr lang="th-TH" sz="2400" b="1">
              <a:latin typeface="Cordia New" panose="020B0304020202020204" pitchFamily="34" charset="-34"/>
              <a:cs typeface="Cordia New" panose="020B0304020202020204" pitchFamily="34" charset="-34"/>
            </a:rPr>
            <a:t>แผนพัฒนาท้องถิ่น (พ.ศ. 256</a:t>
          </a:r>
          <a:r>
            <a:rPr lang="en-US" sz="2400" b="1">
              <a:latin typeface="Cordia New" panose="020B0304020202020204" pitchFamily="34" charset="-34"/>
              <a:cs typeface="Cordia New" panose="020B0304020202020204" pitchFamily="34" charset="-34"/>
            </a:rPr>
            <a:t>6</a:t>
          </a:r>
          <a:r>
            <a:rPr lang="th-TH" sz="2400" b="1">
              <a:latin typeface="Cordia New" panose="020B0304020202020204" pitchFamily="34" charset="-34"/>
              <a:cs typeface="Cordia New" panose="020B0304020202020204" pitchFamily="34" charset="-34"/>
            </a:rPr>
            <a:t>–25</a:t>
          </a:r>
          <a:r>
            <a:rPr lang="en-US" sz="2400" b="1">
              <a:latin typeface="Cordia New" panose="020B0304020202020204" pitchFamily="34" charset="-34"/>
              <a:cs typeface="Cordia New" panose="020B0304020202020204" pitchFamily="34" charset="-34"/>
            </a:rPr>
            <a:t>70</a:t>
          </a:r>
          <a:r>
            <a:rPr lang="th-TH" sz="2400" b="1">
              <a:latin typeface="Cordia New" panose="020B0304020202020204" pitchFamily="34" charset="-34"/>
              <a:cs typeface="Cordia New" panose="020B0304020202020204" pitchFamily="34" charset="-34"/>
            </a:rPr>
            <a:t>) องค์การบริหารส่วนตำบลกุศกร </a:t>
          </a:r>
          <a:endParaRPr lang="th-TH" sz="2400" b="1">
            <a:latin typeface="Cordia New" panose="020B0304020202020204" pitchFamily="34" charset="-34"/>
            <a:cs typeface="Cordia New" panose="020B0304020202020204" pitchFamily="34" charset="-34"/>
          </a:endParaRPr>
        </a:p>
        <a:p>
          <a:pPr algn="ctr"/>
          <a:r>
            <a:rPr lang="th-TH" sz="2400" b="1">
              <a:latin typeface="Cordia New" panose="020B0304020202020204" pitchFamily="34" charset="-34"/>
              <a:cs typeface="Cordia New" panose="020B0304020202020204" pitchFamily="34" charset="-34"/>
            </a:rPr>
            <a:t>การเพิ่มเติม ฉบับที่</a:t>
          </a:r>
          <a:r>
            <a:rPr lang="th-TH" sz="2400" b="1" baseline="0">
              <a:latin typeface="Cordia New" panose="020B0304020202020204" pitchFamily="34" charset="-34"/>
              <a:cs typeface="Cordia New" panose="020B0304020202020204" pitchFamily="34" charset="-34"/>
            </a:rPr>
            <a:t>  4 </a:t>
          </a:r>
          <a:r>
            <a:rPr lang="th-TH" sz="2400" b="1">
              <a:latin typeface="Cordia New" panose="020B0304020202020204" pitchFamily="34" charset="-34"/>
              <a:cs typeface="Cordia New" panose="020B0304020202020204" pitchFamily="34" charset="-34"/>
            </a:rPr>
            <a:t>พ.ศ.2566</a:t>
          </a:r>
          <a:endParaRPr lang="th-TH" sz="2400" b="1">
            <a:latin typeface="Cordia New" panose="020B0304020202020204" pitchFamily="34" charset="-34"/>
            <a:cs typeface="Cordia New" panose="020B0304020202020204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5:O20"/>
  <sheetViews>
    <sheetView view="pageBreakPreview" zoomScale="60" zoomScaleNormal="100" workbookViewId="0">
      <selection activeCell="F3" sqref="F3"/>
    </sheetView>
  </sheetViews>
  <sheetFormatPr defaultColWidth="9.14285714285714" defaultRowHeight="20.25"/>
  <cols>
    <col min="1" max="16384" width="9.14285714285714" style="861"/>
  </cols>
  <sheetData>
    <row r="5" ht="29.25" customHeight="1"/>
    <row r="6" ht="23.25" customHeight="1"/>
    <row r="7" ht="29.25" customHeight="1"/>
    <row r="8" ht="29.25" customHeight="1"/>
    <row r="9" ht="29.25" customHeight="1"/>
    <row r="11" ht="35.25" spans="1:15">
      <c r="A11" s="862"/>
      <c r="B11" s="862"/>
      <c r="C11" s="862"/>
      <c r="D11" s="862"/>
      <c r="E11" s="862"/>
      <c r="F11" s="862"/>
      <c r="G11" s="862"/>
      <c r="H11" s="862"/>
      <c r="I11" s="862"/>
      <c r="J11" s="862"/>
      <c r="K11" s="862"/>
      <c r="L11" s="862"/>
      <c r="M11" s="862"/>
      <c r="N11" s="862"/>
      <c r="O11" s="862"/>
    </row>
    <row r="20" spans="15:15">
      <c r="O20" s="863" t="s">
        <v>0</v>
      </c>
    </row>
  </sheetData>
  <mergeCells count="1">
    <mergeCell ref="A11:O11"/>
  </mergeCells>
  <pageMargins left="0.708661417322835" right="0.118110236220472" top="0.748031496062992" bottom="0.15748031496063" header="0.31496062992126" footer="0.31496062992126"/>
  <pageSetup paperSize="9" firstPageNumber="4" orientation="landscape" useFirstPageNumber="1" verticalDpi="300"/>
  <headerFooter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5"/>
  <sheetViews>
    <sheetView tabSelected="1" view="pageBreakPreview" zoomScaleNormal="100" topLeftCell="A5" workbookViewId="0">
      <selection activeCell="G13" sqref="G13"/>
    </sheetView>
  </sheetViews>
  <sheetFormatPr defaultColWidth="9.14285714285714" defaultRowHeight="21.75"/>
  <cols>
    <col min="1" max="1" width="4.71428571428571" style="2" customWidth="1"/>
    <col min="2" max="2" width="18.7142857142857" style="2" customWidth="1"/>
    <col min="3" max="3" width="12" style="2" customWidth="1"/>
    <col min="4" max="4" width="15.7142857142857" style="2" customWidth="1"/>
    <col min="5" max="5" width="24.1428571428571" style="2" customWidth="1"/>
    <col min="6" max="6" width="12" style="2" customWidth="1"/>
    <col min="7" max="10" width="10.7142857142857" style="2" customWidth="1"/>
    <col min="11" max="11" width="11.1428571428571" style="2" customWidth="1"/>
    <col min="12" max="16384" width="9.14285714285714" style="2"/>
  </cols>
  <sheetData>
    <row r="1" spans="11:11">
      <c r="K1" s="34" t="s">
        <v>728</v>
      </c>
    </row>
    <row r="2" ht="21" spans="1:11">
      <c r="A2" s="3" t="s">
        <v>729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1" spans="1:11">
      <c r="A3" s="3" t="s">
        <v>730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ht="21" spans="1:11">
      <c r="A4" s="3" t="s">
        <v>232</v>
      </c>
      <c r="B4" s="3"/>
      <c r="C4" s="3"/>
      <c r="D4" s="3"/>
      <c r="E4" s="3"/>
      <c r="F4" s="3"/>
      <c r="G4" s="3"/>
      <c r="H4" s="3"/>
      <c r="I4" s="3"/>
      <c r="J4" s="3"/>
      <c r="K4" s="3"/>
    </row>
    <row r="5" ht="6.75" customHeight="1" spans="1:10">
      <c r="A5" s="4"/>
      <c r="B5" s="4"/>
      <c r="C5" s="4"/>
      <c r="D5" s="4"/>
      <c r="E5" s="4"/>
      <c r="F5" s="5"/>
      <c r="G5" s="5"/>
      <c r="H5" s="5"/>
      <c r="I5" s="5"/>
      <c r="J5" s="5"/>
    </row>
    <row r="6" s="1" customFormat="1" ht="18.75" spans="1:11">
      <c r="A6" s="6" t="s">
        <v>44</v>
      </c>
      <c r="B6" s="6" t="s">
        <v>731</v>
      </c>
      <c r="C6" s="6" t="s">
        <v>732</v>
      </c>
      <c r="D6" s="6" t="s">
        <v>733</v>
      </c>
      <c r="E6" s="6" t="s">
        <v>46</v>
      </c>
      <c r="F6" s="7" t="s">
        <v>734</v>
      </c>
      <c r="G6" s="8"/>
      <c r="H6" s="8"/>
      <c r="I6" s="8"/>
      <c r="J6" s="35"/>
      <c r="K6" s="6" t="s">
        <v>735</v>
      </c>
    </row>
    <row r="7" s="1" customFormat="1" ht="18.75" spans="1:11">
      <c r="A7" s="9"/>
      <c r="B7" s="9"/>
      <c r="C7" s="9"/>
      <c r="D7" s="9"/>
      <c r="E7" s="10" t="s">
        <v>736</v>
      </c>
      <c r="F7" s="6">
        <v>2566</v>
      </c>
      <c r="G7" s="6">
        <v>2567</v>
      </c>
      <c r="H7" s="6">
        <v>2568</v>
      </c>
      <c r="I7" s="36">
        <v>2569</v>
      </c>
      <c r="J7" s="36">
        <v>2570</v>
      </c>
      <c r="K7" s="10" t="s">
        <v>737</v>
      </c>
    </row>
    <row r="8" s="1" customFormat="1" ht="18.75" spans="1:11">
      <c r="A8" s="11"/>
      <c r="B8" s="11"/>
      <c r="C8" s="11"/>
      <c r="D8" s="11"/>
      <c r="E8" s="12" t="s">
        <v>738</v>
      </c>
      <c r="F8" s="12" t="s">
        <v>15</v>
      </c>
      <c r="G8" s="12" t="s">
        <v>15</v>
      </c>
      <c r="H8" s="12" t="s">
        <v>15</v>
      </c>
      <c r="I8" s="37" t="s">
        <v>15</v>
      </c>
      <c r="J8" s="37" t="s">
        <v>15</v>
      </c>
      <c r="K8" s="11"/>
    </row>
    <row r="9" s="1" customFormat="1" ht="19.5" spans="1:11">
      <c r="A9" s="13">
        <v>1</v>
      </c>
      <c r="B9" s="14" t="s">
        <v>739</v>
      </c>
      <c r="C9" s="14" t="s">
        <v>740</v>
      </c>
      <c r="D9" s="14" t="s">
        <v>741</v>
      </c>
      <c r="E9" s="15" t="s">
        <v>742</v>
      </c>
      <c r="F9" s="16">
        <v>0</v>
      </c>
      <c r="G9" s="16">
        <v>8600</v>
      </c>
      <c r="H9" s="16">
        <v>8600</v>
      </c>
      <c r="I9" s="16">
        <v>0</v>
      </c>
      <c r="J9" s="892" t="s">
        <v>312</v>
      </c>
      <c r="K9" s="38" t="s">
        <v>743</v>
      </c>
    </row>
    <row r="10" s="1" customFormat="1" spans="1:11">
      <c r="A10" s="17"/>
      <c r="B10" s="18"/>
      <c r="C10" s="18"/>
      <c r="D10" s="18"/>
      <c r="E10" s="19"/>
      <c r="F10" s="20"/>
      <c r="G10" s="18"/>
      <c r="H10" s="18"/>
      <c r="I10" s="18"/>
      <c r="J10" s="18"/>
      <c r="K10" s="18"/>
    </row>
    <row r="11" s="1" customFormat="1" spans="1:11">
      <c r="A11" s="21"/>
      <c r="B11" s="22"/>
      <c r="C11" s="22"/>
      <c r="D11" s="22"/>
      <c r="E11" s="23"/>
      <c r="F11" s="24"/>
      <c r="G11" s="22"/>
      <c r="H11" s="22"/>
      <c r="I11" s="22"/>
      <c r="J11" s="22"/>
      <c r="K11" s="22"/>
    </row>
    <row r="12" s="1" customFormat="1" ht="21" customHeight="1" spans="1:11">
      <c r="A12" s="25" t="s">
        <v>744</v>
      </c>
      <c r="B12" s="26"/>
      <c r="C12" s="26"/>
      <c r="D12" s="26"/>
      <c r="E12" s="27"/>
      <c r="F12" s="28">
        <f t="shared" ref="F12:J12" si="0">SUM(F9:F11)</f>
        <v>0</v>
      </c>
      <c r="G12" s="29">
        <f t="shared" si="0"/>
        <v>8600</v>
      </c>
      <c r="H12" s="29">
        <f t="shared" si="0"/>
        <v>8600</v>
      </c>
      <c r="I12" s="29">
        <f t="shared" si="0"/>
        <v>0</v>
      </c>
      <c r="J12" s="29">
        <f t="shared" si="0"/>
        <v>0</v>
      </c>
      <c r="K12" s="39"/>
    </row>
    <row r="13" s="1" customFormat="1" ht="21" customHeight="1" spans="1:11">
      <c r="A13" s="30" t="s">
        <v>745</v>
      </c>
      <c r="B13" s="31"/>
      <c r="C13" s="31"/>
      <c r="D13" s="31"/>
      <c r="E13" s="32"/>
      <c r="F13" s="33">
        <f t="shared" ref="F13:J13" si="1">SUM(F12)</f>
        <v>0</v>
      </c>
      <c r="G13" s="33">
        <f t="shared" si="1"/>
        <v>8600</v>
      </c>
      <c r="H13" s="33">
        <f t="shared" si="1"/>
        <v>8600</v>
      </c>
      <c r="I13" s="33">
        <f t="shared" si="1"/>
        <v>0</v>
      </c>
      <c r="J13" s="33">
        <f t="shared" si="1"/>
        <v>0</v>
      </c>
      <c r="K13" s="40"/>
    </row>
    <row r="14" s="1" customFormat="1" ht="19.5"/>
    <row r="15" s="1" customFormat="1" ht="18.75"/>
    <row r="16" s="1" customFormat="1" spans="11:11">
      <c r="K16" s="2"/>
    </row>
    <row r="17" s="1" customFormat="1" ht="21" spans="11:11">
      <c r="K17" s="41">
        <v>22</v>
      </c>
    </row>
    <row r="18" s="1" customFormat="1" ht="18.75"/>
    <row r="19" s="1" customFormat="1" ht="18.75"/>
    <row r="20" s="1" customFormat="1" ht="18.75"/>
    <row r="21" s="1" customFormat="1" ht="18.75"/>
    <row r="22" s="1" customFormat="1" ht="18.75"/>
    <row r="23" s="1" customFormat="1" ht="18.75"/>
    <row r="24" s="1" customFormat="1" ht="18.75"/>
    <row r="25" s="1" customFormat="1" ht="18.75"/>
    <row r="26" s="1" customFormat="1" ht="18.75"/>
    <row r="27" s="1" customFormat="1" ht="18.75"/>
    <row r="28" s="1" customFormat="1" ht="18.75"/>
    <row r="29" s="1" customFormat="1" ht="18.75"/>
    <row r="30" s="1" customFormat="1" ht="18.75"/>
    <row r="31" s="1" customFormat="1" ht="18.75"/>
    <row r="32" s="1" customFormat="1" ht="18.75"/>
    <row r="33" s="1" customFormat="1" ht="18.75"/>
    <row r="34" s="1" customFormat="1" ht="18.75"/>
    <row r="35" s="1" customFormat="1" ht="18.75"/>
    <row r="36" s="1" customFormat="1" ht="18.75"/>
    <row r="37" s="1" customFormat="1" ht="18.75"/>
    <row r="38" s="1" customFormat="1" ht="18.75"/>
    <row r="39" s="1" customFormat="1" ht="18.75"/>
    <row r="40" s="1" customFormat="1" ht="18.75"/>
    <row r="41" s="1" customFormat="1" ht="18.75"/>
    <row r="42" s="1" customFormat="1" ht="18.75"/>
    <row r="43" s="1" customFormat="1" ht="18.75"/>
    <row r="44" s="1" customFormat="1" ht="18.75"/>
    <row r="45" s="1" customFormat="1" ht="18.75"/>
    <row r="46" s="1" customFormat="1" ht="18.75"/>
    <row r="47" s="1" customFormat="1" ht="18.75"/>
    <row r="48" s="1" customFormat="1" ht="18.75"/>
    <row r="49" s="1" customFormat="1" ht="18.75"/>
    <row r="50" s="1" customFormat="1" ht="18.75"/>
    <row r="51" s="1" customFormat="1" ht="18.75"/>
    <row r="52" s="1" customFormat="1" ht="18.75"/>
    <row r="53" s="1" customFormat="1" ht="18.75"/>
    <row r="54" s="1" customFormat="1" ht="18.75"/>
    <row r="55" s="1" customFormat="1" ht="18.75"/>
    <row r="56" s="1" customFormat="1" ht="18.75"/>
    <row r="57" s="1" customFormat="1" ht="18.75"/>
    <row r="58" s="1" customFormat="1" ht="18.75"/>
    <row r="59" s="1" customFormat="1" ht="18.75"/>
    <row r="60" s="1" customFormat="1" ht="18.75"/>
    <row r="61" s="1" customFormat="1" ht="18.75"/>
    <row r="62" s="1" customFormat="1" ht="18.75"/>
    <row r="63" s="1" customFormat="1" ht="18.75"/>
    <row r="64" s="1" customFormat="1" ht="18.75"/>
    <row r="65" s="1" customFormat="1" ht="18.75"/>
    <row r="66" s="1" customFormat="1" ht="18.75"/>
    <row r="67" s="1" customFormat="1" ht="18.75"/>
    <row r="68" s="1" customFormat="1" ht="18.75"/>
    <row r="69" s="1" customFormat="1" ht="18.75"/>
    <row r="70" s="1" customFormat="1" ht="18.75"/>
    <row r="71" s="1" customFormat="1" ht="18.75"/>
    <row r="72" s="1" customFormat="1" ht="18.75"/>
    <row r="73" s="1" customFormat="1" ht="18.75"/>
    <row r="74" s="1" customFormat="1" ht="18.75"/>
    <row r="75" s="1" customFormat="1" ht="18.75"/>
    <row r="76" s="1" customFormat="1" ht="18.75"/>
    <row r="77" s="1" customFormat="1" ht="18.75"/>
    <row r="78" s="1" customFormat="1" ht="18.75"/>
    <row r="79" s="1" customFormat="1" ht="18.75"/>
    <row r="80" s="1" customFormat="1" ht="18.75"/>
    <row r="81" s="1" customFormat="1" ht="18.75"/>
    <row r="82" s="1" customFormat="1" ht="18.75"/>
    <row r="83" s="1" customFormat="1" ht="18.75"/>
    <row r="84" s="1" customFormat="1" ht="18.75"/>
    <row r="85" s="1" customFormat="1" ht="18.75"/>
    <row r="86" s="1" customFormat="1" ht="18.75"/>
    <row r="87" s="1" customFormat="1" ht="18.75"/>
    <row r="88" s="1" customFormat="1" ht="18.75"/>
    <row r="89" s="1" customFormat="1" ht="18.75"/>
    <row r="90" s="1" customFormat="1" ht="18.75"/>
    <row r="91" s="1" customFormat="1" ht="18.75"/>
    <row r="92" s="1" customFormat="1" ht="18.75"/>
    <row r="93" s="1" customFormat="1" ht="18.75"/>
    <row r="94" s="1" customFormat="1" ht="18.75"/>
    <row r="95" s="1" customFormat="1" ht="18.75"/>
    <row r="96" s="1" customFormat="1" ht="18.75"/>
    <row r="97" s="1" customFormat="1" ht="18.75"/>
    <row r="98" s="1" customFormat="1" ht="18.75"/>
    <row r="99" s="1" customFormat="1" ht="18.75"/>
    <row r="100" s="1" customFormat="1" ht="18.75"/>
    <row r="101" s="1" customFormat="1" ht="18.75"/>
    <row r="102" s="1" customFormat="1" ht="18.75"/>
    <row r="103" ht="18.75" spans="1:1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ht="18.75" spans="1:1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ht="18.75" spans="1:1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</sheetData>
  <mergeCells count="6">
    <mergeCell ref="A2:K2"/>
    <mergeCell ref="A3:K3"/>
    <mergeCell ref="A4:K4"/>
    <mergeCell ref="F6:J6"/>
    <mergeCell ref="A12:E12"/>
    <mergeCell ref="A13:E13"/>
  </mergeCells>
  <pageMargins left="0.393055555555556" right="0.196527777777778" top="0.747916666666667" bottom="0.550694444444444" header="0.314583333333333" footer="0.314583333333333"/>
  <pageSetup paperSize="9" firstPageNumber="138" orientation="landscape" useFirstPageNumber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6"/>
  <sheetViews>
    <sheetView view="pageBreakPreview" zoomScaleNormal="100" topLeftCell="A45" workbookViewId="0">
      <selection activeCell="H56" sqref="H56"/>
    </sheetView>
  </sheetViews>
  <sheetFormatPr defaultColWidth="9.14285714285714" defaultRowHeight="23.25"/>
  <cols>
    <col min="1" max="1" width="3.57142857142857" style="769" customWidth="1"/>
    <col min="2" max="2" width="26.7142857142857" style="769" customWidth="1"/>
    <col min="3" max="3" width="6.42857142857143" style="770" customWidth="1"/>
    <col min="4" max="4" width="8.71428571428571" style="771" customWidth="1"/>
    <col min="5" max="5" width="7.57142857142857" style="770" customWidth="1"/>
    <col min="6" max="6" width="12.8571428571429" style="771" customWidth="1"/>
    <col min="7" max="7" width="6.28571428571429" style="770" customWidth="1"/>
    <col min="8" max="8" width="11.5714285714286" style="771" customWidth="1"/>
    <col min="9" max="9" width="6.28571428571429" style="770" customWidth="1"/>
    <col min="10" max="10" width="11.7142857142857" style="771" customWidth="1"/>
    <col min="11" max="11" width="6.28571428571429" style="770" customWidth="1"/>
    <col min="12" max="12" width="11.2857142857143" style="771" customWidth="1"/>
    <col min="13" max="13" width="7" style="769" customWidth="1"/>
    <col min="14" max="14" width="11.2857142857143" style="771" customWidth="1"/>
    <col min="15" max="16384" width="9.14285714285714" style="769"/>
  </cols>
  <sheetData>
    <row r="1" spans="14:14">
      <c r="N1" s="837" t="s">
        <v>1</v>
      </c>
    </row>
    <row r="2" ht="21.75" customHeight="1" spans="1:14">
      <c r="A2" s="772" t="s">
        <v>2</v>
      </c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72"/>
      <c r="N2" s="772"/>
    </row>
    <row r="3" ht="21.75" customHeight="1" spans="1:14">
      <c r="A3" s="772" t="s">
        <v>3</v>
      </c>
      <c r="B3" s="772"/>
      <c r="C3" s="772"/>
      <c r="D3" s="772"/>
      <c r="E3" s="772"/>
      <c r="F3" s="772"/>
      <c r="G3" s="772"/>
      <c r="H3" s="772"/>
      <c r="I3" s="772"/>
      <c r="J3" s="772"/>
      <c r="K3" s="772"/>
      <c r="L3" s="772"/>
      <c r="M3" s="772"/>
      <c r="N3" s="772"/>
    </row>
    <row r="4" ht="21.75" customHeight="1" spans="1:14">
      <c r="A4" s="772" t="s">
        <v>4</v>
      </c>
      <c r="B4" s="772"/>
      <c r="C4" s="772"/>
      <c r="D4" s="772"/>
      <c r="E4" s="772"/>
      <c r="F4" s="772"/>
      <c r="G4" s="772"/>
      <c r="H4" s="772"/>
      <c r="I4" s="772"/>
      <c r="J4" s="772"/>
      <c r="K4" s="772"/>
      <c r="L4" s="772"/>
      <c r="M4" s="772"/>
      <c r="N4" s="772"/>
    </row>
    <row r="5" ht="6" customHeight="1" spans="13:13">
      <c r="M5" s="768"/>
    </row>
    <row r="6" s="766" customFormat="1" ht="18.75" spans="1:14">
      <c r="A6" s="773" t="s">
        <v>5</v>
      </c>
      <c r="B6" s="774"/>
      <c r="C6" s="775" t="s">
        <v>6</v>
      </c>
      <c r="D6" s="776"/>
      <c r="E6" s="775" t="s">
        <v>7</v>
      </c>
      <c r="F6" s="776"/>
      <c r="G6" s="775" t="s">
        <v>8</v>
      </c>
      <c r="H6" s="776"/>
      <c r="I6" s="775" t="s">
        <v>9</v>
      </c>
      <c r="J6" s="776"/>
      <c r="K6" s="775" t="s">
        <v>10</v>
      </c>
      <c r="L6" s="776"/>
      <c r="M6" s="775" t="s">
        <v>11</v>
      </c>
      <c r="N6" s="776"/>
    </row>
    <row r="7" s="766" customFormat="1" ht="18.75" spans="1:14">
      <c r="A7" s="777"/>
      <c r="B7" s="778"/>
      <c r="C7" s="779" t="s">
        <v>12</v>
      </c>
      <c r="D7" s="780" t="s">
        <v>13</v>
      </c>
      <c r="E7" s="779" t="s">
        <v>12</v>
      </c>
      <c r="F7" s="780" t="s">
        <v>13</v>
      </c>
      <c r="G7" s="779" t="s">
        <v>12</v>
      </c>
      <c r="H7" s="780" t="s">
        <v>13</v>
      </c>
      <c r="I7" s="779" t="s">
        <v>12</v>
      </c>
      <c r="J7" s="780" t="s">
        <v>13</v>
      </c>
      <c r="K7" s="779" t="s">
        <v>12</v>
      </c>
      <c r="L7" s="780" t="s">
        <v>13</v>
      </c>
      <c r="M7" s="827" t="s">
        <v>12</v>
      </c>
      <c r="N7" s="780" t="s">
        <v>13</v>
      </c>
    </row>
    <row r="8" s="766" customFormat="1" ht="18.75" spans="1:14">
      <c r="A8" s="781"/>
      <c r="B8" s="782"/>
      <c r="C8" s="783" t="s">
        <v>14</v>
      </c>
      <c r="D8" s="784" t="s">
        <v>15</v>
      </c>
      <c r="E8" s="783" t="s">
        <v>14</v>
      </c>
      <c r="F8" s="784" t="s">
        <v>15</v>
      </c>
      <c r="G8" s="783" t="s">
        <v>14</v>
      </c>
      <c r="H8" s="784" t="s">
        <v>15</v>
      </c>
      <c r="I8" s="783" t="s">
        <v>14</v>
      </c>
      <c r="J8" s="784" t="s">
        <v>15</v>
      </c>
      <c r="K8" s="783" t="s">
        <v>14</v>
      </c>
      <c r="L8" s="784" t="s">
        <v>15</v>
      </c>
      <c r="M8" s="803" t="s">
        <v>14</v>
      </c>
      <c r="N8" s="784" t="s">
        <v>15</v>
      </c>
    </row>
    <row r="9" s="766" customFormat="1" ht="18.75" spans="1:14">
      <c r="A9" s="785" t="s">
        <v>16</v>
      </c>
      <c r="B9" s="786"/>
      <c r="C9" s="787"/>
      <c r="D9" s="788"/>
      <c r="E9" s="787"/>
      <c r="F9" s="789"/>
      <c r="G9" s="787"/>
      <c r="H9" s="788"/>
      <c r="I9" s="789"/>
      <c r="J9" s="788"/>
      <c r="K9" s="787"/>
      <c r="L9" s="788"/>
      <c r="M9" s="787"/>
      <c r="N9" s="789"/>
    </row>
    <row r="10" s="766" customFormat="1" ht="18.75" spans="1:14">
      <c r="A10" s="790"/>
      <c r="B10" s="791" t="s">
        <v>17</v>
      </c>
      <c r="C10" s="792">
        <v>1</v>
      </c>
      <c r="D10" s="793">
        <v>220200</v>
      </c>
      <c r="E10" s="792">
        <v>18</v>
      </c>
      <c r="F10" s="794">
        <f>ย.1!F147</f>
        <v>7781000</v>
      </c>
      <c r="G10" s="792">
        <v>18</v>
      </c>
      <c r="H10" s="794">
        <f>ย.1!G147</f>
        <v>7781000</v>
      </c>
      <c r="I10" s="792">
        <v>19</v>
      </c>
      <c r="J10" s="794">
        <f>ย.1!H147</f>
        <v>7781000</v>
      </c>
      <c r="K10" s="838">
        <v>18</v>
      </c>
      <c r="L10" s="793">
        <f>ย.1!I147</f>
        <v>7681000</v>
      </c>
      <c r="M10" s="838">
        <f>C10+E10+G10+I10+K10</f>
        <v>74</v>
      </c>
      <c r="N10" s="794">
        <f>D10+F10+H10+J10+L10</f>
        <v>31244200</v>
      </c>
    </row>
    <row r="11" s="766" customFormat="1" ht="18.75" spans="1:14">
      <c r="A11" s="795"/>
      <c r="B11" s="791" t="s">
        <v>18</v>
      </c>
      <c r="C11" s="792">
        <v>0</v>
      </c>
      <c r="D11" s="793">
        <f>ย.1!E249</f>
        <v>0</v>
      </c>
      <c r="E11" s="792">
        <v>10</v>
      </c>
      <c r="F11" s="794">
        <f>ย.1!F249</f>
        <v>4179000</v>
      </c>
      <c r="G11" s="792">
        <v>9</v>
      </c>
      <c r="H11" s="794">
        <f>ย.1!G249</f>
        <v>4179000</v>
      </c>
      <c r="I11" s="792">
        <v>9</v>
      </c>
      <c r="J11" s="794">
        <f>ย.1!H249</f>
        <v>4179000</v>
      </c>
      <c r="K11" s="792">
        <v>9</v>
      </c>
      <c r="L11" s="793">
        <f>ย.1!I249</f>
        <v>4179000</v>
      </c>
      <c r="M11" s="838">
        <f>C11+E11+G11+I11+K11</f>
        <v>37</v>
      </c>
      <c r="N11" s="794">
        <f>D11+F11+H11+J11+L11</f>
        <v>16716000</v>
      </c>
    </row>
    <row r="12" s="766" customFormat="1" ht="12" customHeight="1" spans="1:16">
      <c r="A12" s="795"/>
      <c r="B12" s="791"/>
      <c r="C12" s="792"/>
      <c r="D12" s="793"/>
      <c r="E12" s="792"/>
      <c r="F12" s="794"/>
      <c r="G12" s="792"/>
      <c r="H12" s="794"/>
      <c r="I12" s="792"/>
      <c r="J12" s="794"/>
      <c r="K12" s="792"/>
      <c r="L12" s="793"/>
      <c r="M12" s="792"/>
      <c r="N12" s="839"/>
      <c r="P12" s="791"/>
    </row>
    <row r="13" s="767" customFormat="1" ht="18.75" spans="1:14">
      <c r="A13" s="796"/>
      <c r="B13" s="797" t="s">
        <v>19</v>
      </c>
      <c r="C13" s="798">
        <f>SUM(C10:C12)</f>
        <v>1</v>
      </c>
      <c r="D13" s="799">
        <f>SUM(D10:D12)</f>
        <v>220200</v>
      </c>
      <c r="E13" s="798">
        <f t="shared" ref="E13:L13" si="0">SUM(E10:E12)</f>
        <v>28</v>
      </c>
      <c r="F13" s="799">
        <f t="shared" si="0"/>
        <v>11960000</v>
      </c>
      <c r="G13" s="798">
        <f>SUM(G10:G11)</f>
        <v>27</v>
      </c>
      <c r="H13" s="799">
        <f>SUM(H10:H12)</f>
        <v>11960000</v>
      </c>
      <c r="I13" s="798">
        <f t="shared" si="0"/>
        <v>28</v>
      </c>
      <c r="J13" s="799">
        <f t="shared" si="0"/>
        <v>11960000</v>
      </c>
      <c r="K13" s="798">
        <f t="shared" si="0"/>
        <v>27</v>
      </c>
      <c r="L13" s="799">
        <f t="shared" si="0"/>
        <v>11860000</v>
      </c>
      <c r="M13" s="798">
        <f>SUM(M10:M11)</f>
        <v>111</v>
      </c>
      <c r="N13" s="806">
        <f>SUM(N10:N11)</f>
        <v>47960200</v>
      </c>
    </row>
    <row r="14" s="766" customFormat="1" ht="19.5" spans="1:14">
      <c r="A14" s="790" t="s">
        <v>20</v>
      </c>
      <c r="B14" s="800"/>
      <c r="C14" s="801"/>
      <c r="D14" s="802"/>
      <c r="E14" s="801"/>
      <c r="F14" s="802"/>
      <c r="G14" s="801"/>
      <c r="H14" s="802"/>
      <c r="I14" s="821"/>
      <c r="J14" s="802"/>
      <c r="K14" s="801"/>
      <c r="L14" s="802"/>
      <c r="M14" s="801"/>
      <c r="N14" s="840"/>
    </row>
    <row r="15" s="766" customFormat="1" ht="20.1" customHeight="1" spans="1:14">
      <c r="A15" s="790"/>
      <c r="B15" s="800" t="s">
        <v>21</v>
      </c>
      <c r="C15" s="803">
        <v>0</v>
      </c>
      <c r="D15" s="802">
        <v>0</v>
      </c>
      <c r="E15" s="792">
        <v>1</v>
      </c>
      <c r="F15" s="793">
        <v>50000</v>
      </c>
      <c r="G15" s="792">
        <v>1</v>
      </c>
      <c r="H15" s="793">
        <v>50000</v>
      </c>
      <c r="I15" s="792">
        <v>1</v>
      </c>
      <c r="J15" s="793">
        <v>50000</v>
      </c>
      <c r="K15" s="792">
        <v>1</v>
      </c>
      <c r="L15" s="793">
        <v>50000</v>
      </c>
      <c r="M15" s="792">
        <v>4</v>
      </c>
      <c r="N15" s="841">
        <v>200000</v>
      </c>
    </row>
    <row r="16" s="766" customFormat="1" ht="19.5" spans="1:14">
      <c r="A16" s="804"/>
      <c r="B16" s="797" t="s">
        <v>19</v>
      </c>
      <c r="C16" s="798">
        <v>0</v>
      </c>
      <c r="D16" s="805">
        <v>0</v>
      </c>
      <c r="E16" s="798">
        <v>1</v>
      </c>
      <c r="F16" s="806">
        <f>F15</f>
        <v>50000</v>
      </c>
      <c r="G16" s="798">
        <v>1</v>
      </c>
      <c r="H16" s="807">
        <f>H15</f>
        <v>50000</v>
      </c>
      <c r="I16" s="798">
        <v>1</v>
      </c>
      <c r="J16" s="807">
        <f>J15</f>
        <v>50000</v>
      </c>
      <c r="K16" s="798">
        <v>1</v>
      </c>
      <c r="L16" s="807">
        <f>L15</f>
        <v>50000</v>
      </c>
      <c r="M16" s="842">
        <v>4</v>
      </c>
      <c r="N16" s="843">
        <v>200000</v>
      </c>
    </row>
    <row r="17" s="766" customFormat="1" ht="19.5" spans="1:14">
      <c r="A17" s="790" t="s">
        <v>22</v>
      </c>
      <c r="B17" s="800"/>
      <c r="C17" s="801"/>
      <c r="D17" s="802"/>
      <c r="E17" s="801"/>
      <c r="F17" s="802"/>
      <c r="G17" s="801"/>
      <c r="H17" s="802"/>
      <c r="I17" s="821"/>
      <c r="J17" s="802"/>
      <c r="K17" s="801"/>
      <c r="L17" s="802"/>
      <c r="M17" s="801"/>
      <c r="N17" s="840"/>
    </row>
    <row r="18" s="766" customFormat="1" ht="18.75" spans="1:14">
      <c r="A18" s="790" t="s">
        <v>23</v>
      </c>
      <c r="B18" s="800"/>
      <c r="C18" s="801"/>
      <c r="D18" s="802"/>
      <c r="E18" s="801"/>
      <c r="F18" s="802"/>
      <c r="G18" s="801"/>
      <c r="H18" s="802"/>
      <c r="I18" s="821"/>
      <c r="J18" s="802"/>
      <c r="K18" s="801"/>
      <c r="L18" s="802"/>
      <c r="M18" s="801"/>
      <c r="N18" s="840"/>
    </row>
    <row r="19" s="766" customFormat="1" ht="19.5" spans="1:14">
      <c r="A19" s="804"/>
      <c r="B19" s="797" t="s">
        <v>19</v>
      </c>
      <c r="C19" s="798">
        <v>0</v>
      </c>
      <c r="D19" s="805">
        <v>0</v>
      </c>
      <c r="E19" s="798">
        <v>0</v>
      </c>
      <c r="F19" s="808">
        <v>0</v>
      </c>
      <c r="G19" s="798">
        <v>0</v>
      </c>
      <c r="H19" s="805">
        <v>0</v>
      </c>
      <c r="I19" s="798">
        <v>0</v>
      </c>
      <c r="J19" s="805">
        <v>0</v>
      </c>
      <c r="K19" s="798">
        <v>0</v>
      </c>
      <c r="L19" s="805">
        <v>0</v>
      </c>
      <c r="M19" s="842">
        <v>0</v>
      </c>
      <c r="N19" s="844">
        <v>0</v>
      </c>
    </row>
    <row r="20" s="766" customFormat="1" ht="19.5" spans="1:16">
      <c r="A20" s="790" t="s">
        <v>24</v>
      </c>
      <c r="B20" s="809"/>
      <c r="C20" s="801"/>
      <c r="D20" s="801"/>
      <c r="E20" s="801"/>
      <c r="F20" s="801"/>
      <c r="G20" s="801"/>
      <c r="H20" s="795"/>
      <c r="I20" s="845"/>
      <c r="J20" s="846"/>
      <c r="K20" s="845"/>
      <c r="L20" s="801"/>
      <c r="M20" s="801"/>
      <c r="N20" s="801"/>
      <c r="P20" s="791"/>
    </row>
    <row r="21" s="766" customFormat="1" ht="18.75" spans="1:14">
      <c r="A21" s="790" t="s">
        <v>25</v>
      </c>
      <c r="B21" s="809"/>
      <c r="C21" s="801"/>
      <c r="D21" s="801"/>
      <c r="E21" s="801"/>
      <c r="F21" s="801"/>
      <c r="G21" s="801"/>
      <c r="H21" s="795"/>
      <c r="I21" s="845"/>
      <c r="J21" s="846"/>
      <c r="K21" s="845"/>
      <c r="L21" s="801"/>
      <c r="M21" s="801"/>
      <c r="N21" s="801"/>
    </row>
    <row r="22" s="766" customFormat="1" ht="19.5" spans="1:14">
      <c r="A22" s="804"/>
      <c r="B22" s="810" t="s">
        <v>19</v>
      </c>
      <c r="C22" s="798">
        <v>0</v>
      </c>
      <c r="D22" s="808">
        <v>0</v>
      </c>
      <c r="E22" s="798">
        <f>SUM(E21:E21)</f>
        <v>0</v>
      </c>
      <c r="F22" s="808">
        <v>0</v>
      </c>
      <c r="G22" s="798">
        <f>SUM(G21:G21)</f>
        <v>0</v>
      </c>
      <c r="H22" s="808">
        <v>0</v>
      </c>
      <c r="I22" s="847">
        <v>0</v>
      </c>
      <c r="J22" s="808">
        <v>0</v>
      </c>
      <c r="K22" s="848"/>
      <c r="L22" s="808">
        <v>0</v>
      </c>
      <c r="M22" s="848">
        <f>C22+E22+G22+I22+K22</f>
        <v>0</v>
      </c>
      <c r="N22" s="808">
        <v>0</v>
      </c>
    </row>
    <row r="23" s="766" customFormat="1" ht="19.5" spans="1:14">
      <c r="A23" s="811" t="s">
        <v>26</v>
      </c>
      <c r="B23" s="812"/>
      <c r="C23" s="813"/>
      <c r="D23" s="813"/>
      <c r="E23" s="813"/>
      <c r="F23" s="813"/>
      <c r="G23" s="813"/>
      <c r="H23" s="814"/>
      <c r="I23" s="849"/>
      <c r="J23" s="850"/>
      <c r="K23" s="849"/>
      <c r="L23" s="813"/>
      <c r="M23" s="813"/>
      <c r="N23" s="813"/>
    </row>
    <row r="24" s="766" customFormat="1" ht="23.1" customHeight="1" spans="1:14">
      <c r="A24" s="815"/>
      <c r="B24" s="816" t="s">
        <v>19</v>
      </c>
      <c r="C24" s="817">
        <v>0</v>
      </c>
      <c r="D24" s="818">
        <v>0</v>
      </c>
      <c r="E24" s="817">
        <v>0</v>
      </c>
      <c r="F24" s="818"/>
      <c r="G24" s="817">
        <v>0</v>
      </c>
      <c r="H24" s="818">
        <v>0</v>
      </c>
      <c r="I24" s="851">
        <v>0</v>
      </c>
      <c r="J24" s="818">
        <v>0</v>
      </c>
      <c r="K24" s="852"/>
      <c r="L24" s="818">
        <v>0</v>
      </c>
      <c r="M24" s="852">
        <f>C24+E24+G24+I24+K24</f>
        <v>0</v>
      </c>
      <c r="N24" s="818">
        <v>0</v>
      </c>
    </row>
    <row r="25" s="768" customFormat="1" ht="24" customHeight="1" spans="1:14">
      <c r="A25" s="819" t="s">
        <v>27</v>
      </c>
      <c r="B25" s="816"/>
      <c r="C25" s="817">
        <f>C13</f>
        <v>1</v>
      </c>
      <c r="D25" s="820">
        <f>ย.1!E250</f>
        <v>220200</v>
      </c>
      <c r="E25" s="817">
        <v>30</v>
      </c>
      <c r="F25" s="820">
        <f>F13+F16</f>
        <v>12010000</v>
      </c>
      <c r="G25" s="817">
        <v>30</v>
      </c>
      <c r="H25" s="820">
        <v>11510000</v>
      </c>
      <c r="I25" s="817">
        <v>30</v>
      </c>
      <c r="J25" s="820">
        <v>11510000</v>
      </c>
      <c r="K25" s="852">
        <v>29</v>
      </c>
      <c r="L25" s="820">
        <v>11510000</v>
      </c>
      <c r="M25" s="852">
        <f>M13+M16+M22</f>
        <v>115</v>
      </c>
      <c r="N25" s="820">
        <v>45940000</v>
      </c>
    </row>
    <row r="26" s="766" customFormat="1" ht="19.5" spans="3:14">
      <c r="C26" s="770"/>
      <c r="D26" s="771"/>
      <c r="E26" s="770"/>
      <c r="F26" s="771"/>
      <c r="G26" s="770"/>
      <c r="H26" s="771"/>
      <c r="I26" s="770"/>
      <c r="J26" s="771"/>
      <c r="K26" s="770"/>
      <c r="L26" s="771"/>
      <c r="N26" s="771"/>
    </row>
    <row r="27" s="766" customFormat="1" ht="18.75" spans="3:14">
      <c r="C27" s="770"/>
      <c r="D27" s="771"/>
      <c r="E27" s="770"/>
      <c r="F27" s="771"/>
      <c r="G27" s="770"/>
      <c r="H27" s="771"/>
      <c r="I27" s="770"/>
      <c r="J27" s="771"/>
      <c r="K27" s="770"/>
      <c r="L27" s="771"/>
      <c r="N27" s="853"/>
    </row>
    <row r="28" s="766" customFormat="1" ht="18.75" spans="3:14">
      <c r="C28" s="770"/>
      <c r="D28" s="771"/>
      <c r="E28" s="770"/>
      <c r="F28" s="771"/>
      <c r="G28" s="770"/>
      <c r="H28" s="771"/>
      <c r="I28" s="770"/>
      <c r="J28" s="771"/>
      <c r="K28" s="770"/>
      <c r="L28" s="771"/>
      <c r="N28" s="771"/>
    </row>
    <row r="29" s="766" customFormat="1" ht="21" spans="3:14">
      <c r="C29" s="770"/>
      <c r="D29" s="771"/>
      <c r="E29" s="770"/>
      <c r="F29" s="771"/>
      <c r="G29" s="770"/>
      <c r="H29" s="771"/>
      <c r="I29" s="770"/>
      <c r="J29" s="771"/>
      <c r="K29" s="770"/>
      <c r="L29" s="771"/>
      <c r="N29" s="854">
        <v>2</v>
      </c>
    </row>
    <row r="30" s="766" customFormat="1" ht="18.75" spans="3:14">
      <c r="C30" s="770"/>
      <c r="D30" s="771"/>
      <c r="E30" s="770"/>
      <c r="F30" s="771"/>
      <c r="G30" s="770"/>
      <c r="H30" s="771"/>
      <c r="I30" s="770"/>
      <c r="J30" s="771"/>
      <c r="K30" s="770"/>
      <c r="L30" s="771"/>
      <c r="N30" s="771"/>
    </row>
    <row r="31" s="766" customFormat="1" ht="18.75" spans="3:14">
      <c r="C31" s="770"/>
      <c r="D31" s="771"/>
      <c r="E31" s="770"/>
      <c r="F31" s="771"/>
      <c r="G31" s="770"/>
      <c r="H31" s="771"/>
      <c r="I31" s="770"/>
      <c r="J31" s="771"/>
      <c r="K31" s="770"/>
      <c r="L31" s="771"/>
      <c r="N31" s="771"/>
    </row>
    <row r="32" s="766" customFormat="1" spans="1:14">
      <c r="A32" s="769"/>
      <c r="B32" s="769"/>
      <c r="C32" s="770"/>
      <c r="D32" s="771"/>
      <c r="E32" s="770"/>
      <c r="F32" s="771"/>
      <c r="G32" s="770"/>
      <c r="H32" s="771"/>
      <c r="I32" s="770"/>
      <c r="J32" s="771"/>
      <c r="K32" s="770"/>
      <c r="L32" s="771"/>
      <c r="M32" s="769"/>
      <c r="N32" s="837" t="s">
        <v>1</v>
      </c>
    </row>
    <row r="33" s="766" customFormat="1" ht="21" spans="1:14">
      <c r="A33" s="772" t="s">
        <v>2</v>
      </c>
      <c r="B33" s="772"/>
      <c r="C33" s="772"/>
      <c r="D33" s="772"/>
      <c r="E33" s="772"/>
      <c r="F33" s="772"/>
      <c r="G33" s="772"/>
      <c r="H33" s="772"/>
      <c r="I33" s="772"/>
      <c r="J33" s="772"/>
      <c r="K33" s="772"/>
      <c r="L33" s="772"/>
      <c r="M33" s="772"/>
      <c r="N33" s="772"/>
    </row>
    <row r="34" s="766" customFormat="1" ht="21" spans="1:14">
      <c r="A34" s="772" t="s">
        <v>3</v>
      </c>
      <c r="B34" s="772"/>
      <c r="C34" s="772"/>
      <c r="D34" s="772"/>
      <c r="E34" s="772"/>
      <c r="F34" s="772"/>
      <c r="G34" s="772"/>
      <c r="H34" s="772"/>
      <c r="I34" s="772"/>
      <c r="J34" s="772"/>
      <c r="K34" s="772"/>
      <c r="L34" s="772"/>
      <c r="M34" s="772"/>
      <c r="N34" s="772"/>
    </row>
    <row r="35" s="766" customFormat="1" ht="21" spans="1:14">
      <c r="A35" s="772" t="s">
        <v>28</v>
      </c>
      <c r="B35" s="772"/>
      <c r="C35" s="772"/>
      <c r="D35" s="772"/>
      <c r="E35" s="772"/>
      <c r="F35" s="772"/>
      <c r="G35" s="772"/>
      <c r="H35" s="772"/>
      <c r="I35" s="772"/>
      <c r="J35" s="772"/>
      <c r="K35" s="772"/>
      <c r="L35" s="772"/>
      <c r="M35" s="772"/>
      <c r="N35" s="772"/>
    </row>
    <row r="36" s="766" customFormat="1" ht="21" spans="1:14">
      <c r="A36" s="772" t="s">
        <v>4</v>
      </c>
      <c r="B36" s="772"/>
      <c r="C36" s="772"/>
      <c r="D36" s="772"/>
      <c r="E36" s="772"/>
      <c r="F36" s="772"/>
      <c r="G36" s="772"/>
      <c r="H36" s="772"/>
      <c r="I36" s="772"/>
      <c r="J36" s="772"/>
      <c r="K36" s="772"/>
      <c r="L36" s="772"/>
      <c r="M36" s="772"/>
      <c r="N36" s="772"/>
    </row>
    <row r="37" s="766" customFormat="1" ht="18.75" spans="1:14">
      <c r="A37" s="773" t="s">
        <v>5</v>
      </c>
      <c r="B37" s="774"/>
      <c r="C37" s="775" t="s">
        <v>6</v>
      </c>
      <c r="D37" s="776"/>
      <c r="E37" s="775" t="s">
        <v>7</v>
      </c>
      <c r="F37" s="776"/>
      <c r="G37" s="775" t="s">
        <v>8</v>
      </c>
      <c r="H37" s="776"/>
      <c r="I37" s="775" t="s">
        <v>9</v>
      </c>
      <c r="J37" s="776"/>
      <c r="K37" s="775" t="s">
        <v>10</v>
      </c>
      <c r="L37" s="776"/>
      <c r="M37" s="775" t="s">
        <v>11</v>
      </c>
      <c r="N37" s="776"/>
    </row>
    <row r="38" s="766" customFormat="1" ht="18.75" spans="1:14">
      <c r="A38" s="777"/>
      <c r="B38" s="778"/>
      <c r="C38" s="779" t="s">
        <v>12</v>
      </c>
      <c r="D38" s="780" t="s">
        <v>13</v>
      </c>
      <c r="E38" s="779" t="s">
        <v>12</v>
      </c>
      <c r="F38" s="780" t="s">
        <v>13</v>
      </c>
      <c r="G38" s="779" t="s">
        <v>12</v>
      </c>
      <c r="H38" s="780" t="s">
        <v>13</v>
      </c>
      <c r="I38" s="779" t="s">
        <v>12</v>
      </c>
      <c r="J38" s="780" t="s">
        <v>13</v>
      </c>
      <c r="K38" s="779" t="s">
        <v>12</v>
      </c>
      <c r="L38" s="780" t="s">
        <v>13</v>
      </c>
      <c r="M38" s="827" t="s">
        <v>12</v>
      </c>
      <c r="N38" s="780" t="s">
        <v>13</v>
      </c>
    </row>
    <row r="39" s="766" customFormat="1" ht="18.75" spans="1:14">
      <c r="A39" s="781"/>
      <c r="B39" s="782"/>
      <c r="C39" s="783" t="s">
        <v>14</v>
      </c>
      <c r="D39" s="784" t="s">
        <v>15</v>
      </c>
      <c r="E39" s="783" t="s">
        <v>14</v>
      </c>
      <c r="F39" s="784" t="s">
        <v>15</v>
      </c>
      <c r="G39" s="783" t="s">
        <v>14</v>
      </c>
      <c r="H39" s="784" t="s">
        <v>15</v>
      </c>
      <c r="I39" s="783" t="s">
        <v>14</v>
      </c>
      <c r="J39" s="784" t="s">
        <v>15</v>
      </c>
      <c r="K39" s="783" t="s">
        <v>14</v>
      </c>
      <c r="L39" s="784" t="s">
        <v>15</v>
      </c>
      <c r="M39" s="803" t="s">
        <v>14</v>
      </c>
      <c r="N39" s="784" t="s">
        <v>15</v>
      </c>
    </row>
    <row r="40" s="766" customFormat="1" ht="18.75" spans="1:14">
      <c r="A40" s="785" t="s">
        <v>16</v>
      </c>
      <c r="B40" s="786"/>
      <c r="C40" s="787"/>
      <c r="D40" s="788"/>
      <c r="E40" s="787"/>
      <c r="F40" s="789"/>
      <c r="G40" s="787"/>
      <c r="H40" s="788"/>
      <c r="I40" s="789"/>
      <c r="J40" s="788"/>
      <c r="K40" s="787"/>
      <c r="L40" s="788"/>
      <c r="M40" s="787"/>
      <c r="N40" s="789"/>
    </row>
    <row r="41" s="766" customFormat="1" ht="18.75" spans="1:14">
      <c r="A41" s="790"/>
      <c r="B41" s="791" t="s">
        <v>17</v>
      </c>
      <c r="C41" s="792">
        <v>0</v>
      </c>
      <c r="D41" s="793">
        <v>0</v>
      </c>
      <c r="E41" s="792">
        <v>0</v>
      </c>
      <c r="F41" s="794">
        <f ca="1">'ย.1 (2)'!F170</f>
        <v>0</v>
      </c>
      <c r="G41" s="792">
        <v>17</v>
      </c>
      <c r="H41" s="794">
        <f>'ย.1 (2)'!G171</f>
        <v>147900000</v>
      </c>
      <c r="I41" s="792">
        <v>17</v>
      </c>
      <c r="J41" s="794">
        <f>'ย.1 (2)'!H170</f>
        <v>147900000</v>
      </c>
      <c r="K41" s="838">
        <v>19</v>
      </c>
      <c r="L41" s="793">
        <f>'ย.1 (2)'!I170</f>
        <v>147900000</v>
      </c>
      <c r="M41" s="838">
        <f>C41+E41+G41+I41+K41</f>
        <v>53</v>
      </c>
      <c r="N41" s="794">
        <f ca="1">D41+F41+H41+J41+L41</f>
        <v>373117200</v>
      </c>
    </row>
    <row r="42" s="766" customFormat="1" ht="18.75" spans="1:14">
      <c r="A42" s="795"/>
      <c r="B42" s="791" t="s">
        <v>18</v>
      </c>
      <c r="C42" s="792">
        <v>0</v>
      </c>
      <c r="D42" s="802">
        <f>ย.1!E279</f>
        <v>0</v>
      </c>
      <c r="E42" s="792">
        <v>0</v>
      </c>
      <c r="F42" s="821">
        <f>ย.1!F279</f>
        <v>0</v>
      </c>
      <c r="G42" s="792">
        <v>0</v>
      </c>
      <c r="H42" s="821">
        <f>ย.1!G279</f>
        <v>0</v>
      </c>
      <c r="I42" s="792">
        <v>0</v>
      </c>
      <c r="J42" s="821">
        <f>ย.1!H279</f>
        <v>0</v>
      </c>
      <c r="K42" s="792">
        <v>0</v>
      </c>
      <c r="L42" s="802">
        <f>ย.1!I279</f>
        <v>0</v>
      </c>
      <c r="M42" s="838">
        <v>0</v>
      </c>
      <c r="N42" s="821">
        <f>D42+F42+H42+J42+L42</f>
        <v>0</v>
      </c>
    </row>
    <row r="43" s="766" customFormat="1" ht="18.75" spans="1:16">
      <c r="A43" s="795"/>
      <c r="B43" s="791"/>
      <c r="C43" s="822"/>
      <c r="D43" s="823"/>
      <c r="E43" s="822"/>
      <c r="F43" s="824"/>
      <c r="G43" s="822"/>
      <c r="H43" s="824"/>
      <c r="I43" s="822"/>
      <c r="J43" s="824"/>
      <c r="K43" s="822"/>
      <c r="L43" s="823"/>
      <c r="M43" s="792"/>
      <c r="N43" s="855"/>
      <c r="P43" s="791"/>
    </row>
    <row r="44" ht="18.75" spans="1:14">
      <c r="A44" s="785"/>
      <c r="B44" s="825" t="s">
        <v>19</v>
      </c>
      <c r="C44" s="798">
        <v>0</v>
      </c>
      <c r="D44" s="826">
        <v>0</v>
      </c>
      <c r="E44" s="827">
        <v>0</v>
      </c>
      <c r="F44" s="826">
        <f ca="1">SUM(F41:F43)</f>
        <v>0</v>
      </c>
      <c r="G44" s="827">
        <f>SUM(G41:G42)</f>
        <v>17</v>
      </c>
      <c r="H44" s="826">
        <f t="shared" ref="H44:L44" si="1">SUM(H41:H43)</f>
        <v>147900000</v>
      </c>
      <c r="I44" s="827">
        <f t="shared" si="1"/>
        <v>17</v>
      </c>
      <c r="J44" s="826">
        <f t="shared" si="1"/>
        <v>147900000</v>
      </c>
      <c r="K44" s="827">
        <f t="shared" si="1"/>
        <v>19</v>
      </c>
      <c r="L44" s="826">
        <f t="shared" si="1"/>
        <v>147900000</v>
      </c>
      <c r="M44" s="827">
        <f>SUM(M41:M42)</f>
        <v>53</v>
      </c>
      <c r="N44" s="856">
        <f ca="1">SUM(N41:N42)</f>
        <v>373117200</v>
      </c>
    </row>
    <row r="45" ht="21.95" customHeight="1" spans="1:14">
      <c r="A45" s="828" t="s">
        <v>20</v>
      </c>
      <c r="B45" s="829"/>
      <c r="C45" s="830"/>
      <c r="D45" s="831"/>
      <c r="E45" s="832"/>
      <c r="F45" s="831"/>
      <c r="G45" s="832"/>
      <c r="H45" s="831"/>
      <c r="I45" s="857"/>
      <c r="J45" s="831"/>
      <c r="K45" s="832"/>
      <c r="L45" s="831"/>
      <c r="M45" s="832"/>
      <c r="N45" s="858"/>
    </row>
    <row r="46" ht="19.5" spans="1:14">
      <c r="A46" s="804"/>
      <c r="B46" s="797" t="s">
        <v>19</v>
      </c>
      <c r="C46" s="798">
        <v>0</v>
      </c>
      <c r="D46" s="805">
        <v>0</v>
      </c>
      <c r="E46" s="798">
        <v>0</v>
      </c>
      <c r="F46" s="806">
        <v>0</v>
      </c>
      <c r="G46" s="798">
        <v>0</v>
      </c>
      <c r="H46" s="807">
        <v>0</v>
      </c>
      <c r="I46" s="798">
        <v>0</v>
      </c>
      <c r="J46" s="807">
        <v>0</v>
      </c>
      <c r="K46" s="798">
        <v>0</v>
      </c>
      <c r="L46" s="807">
        <v>0</v>
      </c>
      <c r="M46" s="842">
        <v>0</v>
      </c>
      <c r="N46" s="843">
        <v>0</v>
      </c>
    </row>
    <row r="47" ht="19.5" spans="1:14">
      <c r="A47" s="790" t="s">
        <v>22</v>
      </c>
      <c r="B47" s="800"/>
      <c r="C47" s="801"/>
      <c r="D47" s="802"/>
      <c r="E47" s="801"/>
      <c r="F47" s="802"/>
      <c r="G47" s="801"/>
      <c r="H47" s="802"/>
      <c r="I47" s="821"/>
      <c r="J47" s="802"/>
      <c r="K47" s="801"/>
      <c r="L47" s="802"/>
      <c r="M47" s="801"/>
      <c r="N47" s="840"/>
    </row>
    <row r="48" ht="18.75" spans="1:14">
      <c r="A48" s="790" t="s">
        <v>23</v>
      </c>
      <c r="B48" s="800"/>
      <c r="C48" s="801"/>
      <c r="D48" s="802"/>
      <c r="E48" s="801"/>
      <c r="F48" s="802"/>
      <c r="G48" s="801"/>
      <c r="H48" s="802"/>
      <c r="I48" s="821"/>
      <c r="J48" s="802"/>
      <c r="K48" s="801"/>
      <c r="L48" s="802"/>
      <c r="M48" s="801"/>
      <c r="N48" s="840"/>
    </row>
    <row r="49" ht="19.5" spans="1:14">
      <c r="A49" s="804"/>
      <c r="B49" s="797" t="s">
        <v>19</v>
      </c>
      <c r="C49" s="798">
        <v>0</v>
      </c>
      <c r="D49" s="805">
        <v>0</v>
      </c>
      <c r="E49" s="798">
        <v>0</v>
      </c>
      <c r="F49" s="808">
        <v>0</v>
      </c>
      <c r="G49" s="798">
        <v>0</v>
      </c>
      <c r="H49" s="805">
        <v>0</v>
      </c>
      <c r="I49" s="798">
        <v>0</v>
      </c>
      <c r="J49" s="805">
        <v>0</v>
      </c>
      <c r="K49" s="798">
        <v>0</v>
      </c>
      <c r="L49" s="805">
        <v>0</v>
      </c>
      <c r="M49" s="842">
        <v>0</v>
      </c>
      <c r="N49" s="844">
        <v>0</v>
      </c>
    </row>
    <row r="50" ht="20.1" customHeight="1" spans="1:14">
      <c r="A50" s="790" t="s">
        <v>24</v>
      </c>
      <c r="B50" s="809"/>
      <c r="C50" s="801"/>
      <c r="D50" s="801"/>
      <c r="E50" s="801"/>
      <c r="F50" s="801"/>
      <c r="G50" s="801"/>
      <c r="H50" s="795"/>
      <c r="I50" s="845"/>
      <c r="J50" s="846"/>
      <c r="K50" s="845"/>
      <c r="L50" s="801"/>
      <c r="M50" s="801"/>
      <c r="N50" s="801"/>
    </row>
    <row r="51" ht="20.1" customHeight="1" spans="1:14">
      <c r="A51" s="790" t="s">
        <v>25</v>
      </c>
      <c r="B51" s="809"/>
      <c r="C51" s="801"/>
      <c r="D51" s="801"/>
      <c r="E51" s="801"/>
      <c r="F51" s="801"/>
      <c r="G51" s="801"/>
      <c r="H51" s="795"/>
      <c r="I51" s="845"/>
      <c r="J51" s="846"/>
      <c r="K51" s="845"/>
      <c r="L51" s="801"/>
      <c r="M51" s="801"/>
      <c r="N51" s="801"/>
    </row>
    <row r="52" ht="19.5" spans="1:14">
      <c r="A52" s="804"/>
      <c r="B52" s="810" t="s">
        <v>19</v>
      </c>
      <c r="C52" s="798">
        <v>0</v>
      </c>
      <c r="D52" s="808">
        <v>0</v>
      </c>
      <c r="E52" s="798">
        <f>SUM(E51:E51)</f>
        <v>0</v>
      </c>
      <c r="F52" s="808">
        <v>0</v>
      </c>
      <c r="G52" s="798">
        <f>SUM(G51:G51)</f>
        <v>0</v>
      </c>
      <c r="H52" s="808">
        <v>0</v>
      </c>
      <c r="I52" s="847">
        <v>0</v>
      </c>
      <c r="J52" s="808">
        <v>0</v>
      </c>
      <c r="K52" s="848"/>
      <c r="L52" s="808">
        <v>0</v>
      </c>
      <c r="M52" s="848">
        <f>C52+E52+G52+I52+K52</f>
        <v>0</v>
      </c>
      <c r="N52" s="808">
        <v>0</v>
      </c>
    </row>
    <row r="53" ht="19.5" spans="1:14">
      <c r="A53" s="811" t="s">
        <v>26</v>
      </c>
      <c r="B53" s="812"/>
      <c r="C53" s="813"/>
      <c r="D53" s="813"/>
      <c r="E53" s="813"/>
      <c r="F53" s="813"/>
      <c r="G53" s="813"/>
      <c r="H53" s="814"/>
      <c r="I53" s="849"/>
      <c r="J53" s="850"/>
      <c r="K53" s="849"/>
      <c r="L53" s="813"/>
      <c r="M53" s="813"/>
      <c r="N53" s="813"/>
    </row>
    <row r="54" ht="21" spans="1:14">
      <c r="A54" s="814"/>
      <c r="B54" s="833" t="s">
        <v>19</v>
      </c>
      <c r="C54" s="803">
        <v>0</v>
      </c>
      <c r="D54" s="834">
        <v>0</v>
      </c>
      <c r="E54" s="803">
        <v>0</v>
      </c>
      <c r="F54" s="834">
        <v>0</v>
      </c>
      <c r="G54" s="803">
        <v>0</v>
      </c>
      <c r="H54" s="834">
        <v>0</v>
      </c>
      <c r="I54" s="859">
        <v>0</v>
      </c>
      <c r="J54" s="834">
        <v>0</v>
      </c>
      <c r="K54" s="860"/>
      <c r="L54" s="834">
        <v>0</v>
      </c>
      <c r="M54" s="860">
        <f>C54+E54+G54+I54+K54</f>
        <v>0</v>
      </c>
      <c r="N54" s="834">
        <v>0</v>
      </c>
    </row>
    <row r="55" ht="21.75" spans="1:14">
      <c r="A55" s="835" t="s">
        <v>27</v>
      </c>
      <c r="B55" s="836"/>
      <c r="C55" s="798">
        <v>0</v>
      </c>
      <c r="D55" s="806">
        <v>0</v>
      </c>
      <c r="E55" s="806">
        <v>0</v>
      </c>
      <c r="F55" s="806">
        <v>0</v>
      </c>
      <c r="G55" s="798">
        <v>19</v>
      </c>
      <c r="H55" s="806">
        <f>SUM(H44:H54)</f>
        <v>147900000</v>
      </c>
      <c r="I55" s="798">
        <v>19</v>
      </c>
      <c r="J55" s="806">
        <f>SUM(J44:J54)</f>
        <v>147900000</v>
      </c>
      <c r="K55" s="848">
        <f>K44+K46+K52</f>
        <v>19</v>
      </c>
      <c r="L55" s="806">
        <f>L44+L46+L49+L52</f>
        <v>147900000</v>
      </c>
      <c r="M55" s="848">
        <f>M44+M46+M52</f>
        <v>53</v>
      </c>
      <c r="N55" s="806">
        <f ca="1">N44+N46+N49+N52</f>
        <v>373317200</v>
      </c>
    </row>
    <row r="56" spans="14:14">
      <c r="N56" s="854">
        <v>3</v>
      </c>
    </row>
  </sheetData>
  <mergeCells count="23">
    <mergeCell ref="A2:N2"/>
    <mergeCell ref="A3:N3"/>
    <mergeCell ref="A4:N4"/>
    <mergeCell ref="C6:D6"/>
    <mergeCell ref="E6:F6"/>
    <mergeCell ref="G6:H6"/>
    <mergeCell ref="I6:J6"/>
    <mergeCell ref="K6:L6"/>
    <mergeCell ref="M6:N6"/>
    <mergeCell ref="A25:B25"/>
    <mergeCell ref="A33:N33"/>
    <mergeCell ref="A34:N34"/>
    <mergeCell ref="A35:N35"/>
    <mergeCell ref="A36:N36"/>
    <mergeCell ref="C37:D37"/>
    <mergeCell ref="E37:F37"/>
    <mergeCell ref="G37:H37"/>
    <mergeCell ref="I37:J37"/>
    <mergeCell ref="K37:L37"/>
    <mergeCell ref="M37:N37"/>
    <mergeCell ref="A55:B55"/>
    <mergeCell ref="A6:B8"/>
    <mergeCell ref="A37:B39"/>
  </mergeCells>
  <printOptions horizontalCentered="1"/>
  <pageMargins left="0.236111111111111" right="0.156944444444444" top="0.550694444444444" bottom="0.196527777777778" header="0.314583333333333" footer="0.314583333333333"/>
  <pageSetup paperSize="1" firstPageNumber="80" orientation="landscape" useFirstPageNumber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Q353"/>
  <sheetViews>
    <sheetView view="pageBreakPreview" zoomScaleNormal="100" topLeftCell="A242" workbookViewId="0">
      <selection activeCell="F252" sqref="F252"/>
    </sheetView>
  </sheetViews>
  <sheetFormatPr defaultColWidth="9.14285714285714" defaultRowHeight="20.25" customHeight="1"/>
  <cols>
    <col min="1" max="1" width="3.71428571428571" style="183" customWidth="1"/>
    <col min="2" max="2" width="30.7142857142857" style="184" customWidth="1"/>
    <col min="3" max="3" width="19.1428571428571" style="45" customWidth="1"/>
    <col min="4" max="4" width="18" style="45" customWidth="1"/>
    <col min="5" max="5" width="8" style="185" customWidth="1"/>
    <col min="6" max="6" width="9.42857142857143" style="185" customWidth="1"/>
    <col min="7" max="7" width="9.28571428571429" style="185" customWidth="1"/>
    <col min="8" max="9" width="9.57142857142857" style="185" customWidth="1"/>
    <col min="10" max="10" width="10.4285714285714" style="186" customWidth="1"/>
    <col min="11" max="11" width="13.2857142857143" style="187" customWidth="1"/>
    <col min="12" max="12" width="8.42857142857143" style="188" customWidth="1"/>
    <col min="13" max="13" width="0.571428571428571" style="45" customWidth="1"/>
    <col min="14" max="16384" width="9.14285714285714" style="45"/>
  </cols>
  <sheetData>
    <row r="1" s="42" customFormat="1" ht="25.5" customHeight="1" spans="1:12">
      <c r="A1" s="189" t="s">
        <v>29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="42" customFormat="1" customHeight="1" spans="1:12">
      <c r="A2" s="56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119"/>
      <c r="L2" s="106" t="s">
        <v>31</v>
      </c>
    </row>
    <row r="3" s="42" customFormat="1" customHeight="1" spans="1:12">
      <c r="A3" s="56" t="s">
        <v>32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105"/>
    </row>
    <row r="4" s="42" customFormat="1" customHeight="1" spans="1:12">
      <c r="A4" s="151" t="s">
        <v>33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05"/>
    </row>
    <row r="5" s="42" customFormat="1" customHeight="1" spans="1:12">
      <c r="A5" s="56" t="s">
        <v>34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105"/>
    </row>
    <row r="6" s="42" customFormat="1" customHeight="1" spans="1:12">
      <c r="A6" s="57" t="s">
        <v>35</v>
      </c>
      <c r="B6" s="57"/>
      <c r="C6" s="56"/>
      <c r="D6" s="56"/>
      <c r="E6" s="56"/>
      <c r="F6" s="56"/>
      <c r="G6" s="56"/>
      <c r="H6" s="56"/>
      <c r="I6" s="56"/>
      <c r="J6" s="56"/>
      <c r="K6" s="56"/>
      <c r="L6" s="105"/>
    </row>
    <row r="7" s="42" customFormat="1" customHeight="1" spans="1:12">
      <c r="A7" s="59" t="s">
        <v>36</v>
      </c>
      <c r="B7" s="61"/>
      <c r="C7" s="56"/>
      <c r="D7" s="56"/>
      <c r="E7" s="56"/>
      <c r="F7" s="56"/>
      <c r="G7" s="56"/>
      <c r="H7" s="56"/>
      <c r="I7" s="56"/>
      <c r="J7" s="56"/>
      <c r="K7" s="56"/>
      <c r="L7" s="105"/>
    </row>
    <row r="8" s="42" customFormat="1" customHeight="1" spans="1:12">
      <c r="A8" s="59" t="s">
        <v>37</v>
      </c>
      <c r="B8" s="61"/>
      <c r="C8" s="56"/>
      <c r="D8" s="56"/>
      <c r="E8" s="56"/>
      <c r="F8" s="56"/>
      <c r="G8" s="56"/>
      <c r="H8" s="56"/>
      <c r="I8" s="56"/>
      <c r="J8" s="56"/>
      <c r="K8" s="56"/>
      <c r="L8" s="105"/>
    </row>
    <row r="9" s="42" customFormat="1" customHeight="1" spans="1:12">
      <c r="A9" s="59" t="s">
        <v>38</v>
      </c>
      <c r="B9" s="61"/>
      <c r="C9" s="56"/>
      <c r="D9" s="56"/>
      <c r="E9" s="56"/>
      <c r="F9" s="56"/>
      <c r="G9" s="56"/>
      <c r="H9" s="56"/>
      <c r="I9" s="56"/>
      <c r="J9" s="56"/>
      <c r="K9" s="56"/>
      <c r="L9" s="105"/>
    </row>
    <row r="10" s="42" customFormat="1" customHeight="1" spans="1:12">
      <c r="A10" s="59" t="s">
        <v>39</v>
      </c>
      <c r="B10" s="61"/>
      <c r="C10" s="56"/>
      <c r="D10" s="56"/>
      <c r="E10" s="56"/>
      <c r="F10" s="56"/>
      <c r="G10" s="56"/>
      <c r="H10" s="56"/>
      <c r="I10" s="56"/>
      <c r="J10" s="56"/>
      <c r="K10" s="56"/>
      <c r="L10" s="105"/>
    </row>
    <row r="11" s="42" customFormat="1" customHeight="1" spans="1:12">
      <c r="A11" s="57" t="s">
        <v>40</v>
      </c>
      <c r="B11" s="44"/>
      <c r="C11" s="56"/>
      <c r="D11" s="56"/>
      <c r="E11" s="56"/>
      <c r="F11" s="56"/>
      <c r="G11" s="56"/>
      <c r="H11" s="56"/>
      <c r="I11" s="56"/>
      <c r="J11" s="56"/>
      <c r="K11" s="56"/>
      <c r="L11" s="105"/>
    </row>
    <row r="12" s="42" customFormat="1" customHeight="1" spans="1:12">
      <c r="A12" s="57"/>
      <c r="B12" s="46" t="s">
        <v>41</v>
      </c>
      <c r="C12" s="56"/>
      <c r="D12" s="56"/>
      <c r="E12" s="56"/>
      <c r="F12" s="56"/>
      <c r="G12" s="56"/>
      <c r="H12" s="56"/>
      <c r="I12" s="56"/>
      <c r="J12" s="56"/>
      <c r="K12" s="56"/>
      <c r="L12" s="105"/>
    </row>
    <row r="13" s="42" customFormat="1" ht="21.95" customHeight="1" spans="1:13">
      <c r="A13" s="190"/>
      <c r="B13" s="191" t="s">
        <v>42</v>
      </c>
      <c r="C13" s="192"/>
      <c r="D13" s="192" t="s">
        <v>43</v>
      </c>
      <c r="E13" s="193"/>
      <c r="F13" s="193"/>
      <c r="G13" s="193"/>
      <c r="H13" s="193"/>
      <c r="I13" s="216"/>
      <c r="J13" s="217"/>
      <c r="K13" s="217"/>
      <c r="L13" s="190"/>
      <c r="M13" s="214"/>
    </row>
    <row r="14" s="46" customFormat="1" customHeight="1" spans="1:12">
      <c r="A14" s="106" t="s">
        <v>44</v>
      </c>
      <c r="B14" s="107" t="s">
        <v>14</v>
      </c>
      <c r="C14" s="106" t="s">
        <v>45</v>
      </c>
      <c r="D14" s="108" t="s">
        <v>46</v>
      </c>
      <c r="E14" s="109" t="s">
        <v>47</v>
      </c>
      <c r="F14" s="110"/>
      <c r="G14" s="110"/>
      <c r="H14" s="110"/>
      <c r="I14" s="148"/>
      <c r="J14" s="218" t="s">
        <v>48</v>
      </c>
      <c r="K14" s="219" t="s">
        <v>49</v>
      </c>
      <c r="L14" s="219" t="s">
        <v>50</v>
      </c>
    </row>
    <row r="15" s="46" customFormat="1" customHeight="1" spans="1:12">
      <c r="A15" s="107"/>
      <c r="B15" s="488"/>
      <c r="C15" s="107"/>
      <c r="D15" s="301" t="s">
        <v>51</v>
      </c>
      <c r="E15" s="302">
        <v>2566</v>
      </c>
      <c r="F15" s="302">
        <v>2567</v>
      </c>
      <c r="G15" s="302">
        <v>2568</v>
      </c>
      <c r="H15" s="302">
        <v>2569</v>
      </c>
      <c r="I15" s="302">
        <v>2570</v>
      </c>
      <c r="J15" s="320" t="s">
        <v>52</v>
      </c>
      <c r="K15" s="321" t="s">
        <v>53</v>
      </c>
      <c r="L15" s="321" t="s">
        <v>54</v>
      </c>
    </row>
    <row r="16" s="44" customFormat="1" customHeight="1" spans="1:12">
      <c r="A16" s="114">
        <v>1</v>
      </c>
      <c r="B16" s="91" t="s">
        <v>55</v>
      </c>
      <c r="C16" s="524" t="s">
        <v>56</v>
      </c>
      <c r="D16" s="195" t="s">
        <v>57</v>
      </c>
      <c r="E16" s="287">
        <v>0</v>
      </c>
      <c r="F16" s="633">
        <v>300000</v>
      </c>
      <c r="G16" s="633">
        <v>300000</v>
      </c>
      <c r="H16" s="633">
        <v>300000</v>
      </c>
      <c r="I16" s="633">
        <v>300000</v>
      </c>
      <c r="J16" s="222" t="s">
        <v>58</v>
      </c>
      <c r="K16" s="270" t="s">
        <v>59</v>
      </c>
      <c r="L16" s="527" t="s">
        <v>60</v>
      </c>
    </row>
    <row r="17" s="44" customFormat="1" customHeight="1" spans="1:12">
      <c r="A17" s="115"/>
      <c r="B17" s="196" t="s">
        <v>61</v>
      </c>
      <c r="C17" s="211" t="s">
        <v>62</v>
      </c>
      <c r="D17" s="292" t="s">
        <v>63</v>
      </c>
      <c r="E17" s="201"/>
      <c r="F17" s="634"/>
      <c r="G17" s="634"/>
      <c r="H17" s="634"/>
      <c r="I17" s="634"/>
      <c r="J17" s="224" t="s">
        <v>64</v>
      </c>
      <c r="K17" s="271" t="s">
        <v>65</v>
      </c>
      <c r="L17" s="529"/>
    </row>
    <row r="18" s="44" customFormat="1" customHeight="1" spans="1:12">
      <c r="A18" s="115"/>
      <c r="B18" s="93"/>
      <c r="C18" s="211" t="s">
        <v>66</v>
      </c>
      <c r="D18" s="197" t="s">
        <v>67</v>
      </c>
      <c r="E18" s="201"/>
      <c r="F18" s="634"/>
      <c r="G18" s="634"/>
      <c r="H18" s="634"/>
      <c r="I18" s="634"/>
      <c r="J18" s="227"/>
      <c r="K18" s="271" t="s">
        <v>68</v>
      </c>
      <c r="L18" s="529"/>
    </row>
    <row r="19" s="44" customFormat="1" customHeight="1" spans="1:12">
      <c r="A19" s="115"/>
      <c r="B19" s="93"/>
      <c r="C19" s="211" t="s">
        <v>69</v>
      </c>
      <c r="D19" s="197"/>
      <c r="E19" s="201"/>
      <c r="F19" s="634"/>
      <c r="G19" s="634"/>
      <c r="H19" s="634"/>
      <c r="I19" s="634"/>
      <c r="J19" s="227"/>
      <c r="K19" s="271" t="s">
        <v>70</v>
      </c>
      <c r="L19" s="529"/>
    </row>
    <row r="20" customHeight="1" spans="1:13">
      <c r="A20" s="114">
        <v>2</v>
      </c>
      <c r="B20" s="91" t="s">
        <v>71</v>
      </c>
      <c r="C20" s="524" t="s">
        <v>56</v>
      </c>
      <c r="D20" s="195" t="s">
        <v>72</v>
      </c>
      <c r="E20" s="656">
        <v>220200</v>
      </c>
      <c r="F20" s="633">
        <v>0</v>
      </c>
      <c r="G20" s="633">
        <v>0</v>
      </c>
      <c r="H20" s="656">
        <v>0</v>
      </c>
      <c r="I20" s="633">
        <v>0</v>
      </c>
      <c r="J20" s="222" t="s">
        <v>58</v>
      </c>
      <c r="K20" s="270" t="s">
        <v>59</v>
      </c>
      <c r="L20" s="527" t="s">
        <v>60</v>
      </c>
      <c r="M20" s="44"/>
    </row>
    <row r="21" customHeight="1" spans="1:13">
      <c r="A21" s="115"/>
      <c r="B21" s="196" t="s">
        <v>73</v>
      </c>
      <c r="C21" s="211" t="s">
        <v>62</v>
      </c>
      <c r="D21" s="292" t="s">
        <v>74</v>
      </c>
      <c r="E21" s="484"/>
      <c r="F21" s="634"/>
      <c r="G21" s="634"/>
      <c r="H21" s="484"/>
      <c r="I21" s="634"/>
      <c r="J21" s="224" t="s">
        <v>64</v>
      </c>
      <c r="K21" s="271" t="s">
        <v>65</v>
      </c>
      <c r="L21" s="529"/>
      <c r="M21" s="44"/>
    </row>
    <row r="22" customHeight="1" spans="1:13">
      <c r="A22" s="115"/>
      <c r="B22" s="93" t="s">
        <v>75</v>
      </c>
      <c r="C22" s="211" t="s">
        <v>66</v>
      </c>
      <c r="D22" s="197" t="s">
        <v>76</v>
      </c>
      <c r="E22" s="484"/>
      <c r="F22" s="634"/>
      <c r="G22" s="634"/>
      <c r="H22" s="484"/>
      <c r="I22" s="634"/>
      <c r="J22" s="227"/>
      <c r="K22" s="271" t="s">
        <v>68</v>
      </c>
      <c r="L22" s="529"/>
      <c r="M22" s="44"/>
    </row>
    <row r="23" customHeight="1" spans="1:13">
      <c r="A23" s="115"/>
      <c r="B23" s="93"/>
      <c r="C23" s="211" t="s">
        <v>69</v>
      </c>
      <c r="D23" s="197"/>
      <c r="E23" s="484"/>
      <c r="F23" s="634"/>
      <c r="G23" s="634"/>
      <c r="H23" s="484"/>
      <c r="I23" s="634"/>
      <c r="J23" s="227"/>
      <c r="K23" s="271" t="s">
        <v>70</v>
      </c>
      <c r="L23" s="529"/>
      <c r="M23" s="44"/>
    </row>
    <row r="24" customHeight="1" spans="1:13">
      <c r="A24" s="657"/>
      <c r="B24" s="658"/>
      <c r="C24" s="511"/>
      <c r="D24" s="510"/>
      <c r="E24" s="659"/>
      <c r="F24" s="512"/>
      <c r="G24" s="512"/>
      <c r="H24" s="513"/>
      <c r="I24" s="512"/>
      <c r="J24" s="671"/>
      <c r="K24" s="672"/>
      <c r="L24" s="533"/>
      <c r="M24" s="233"/>
    </row>
    <row r="25" s="44" customFormat="1" customHeight="1" spans="1:12">
      <c r="A25" s="521" t="s">
        <v>19</v>
      </c>
      <c r="B25" s="521"/>
      <c r="C25" s="521"/>
      <c r="D25" s="660"/>
      <c r="E25" s="661">
        <f ca="1">SUM(E16:E25)</f>
        <v>220200</v>
      </c>
      <c r="F25" s="661">
        <f>SUM(F16:F24)</f>
        <v>300000</v>
      </c>
      <c r="G25" s="661">
        <f>SUM(G16:G24)</f>
        <v>300000</v>
      </c>
      <c r="H25" s="661">
        <f>SUM(H16:H24)</f>
        <v>300000</v>
      </c>
      <c r="I25" s="661">
        <f>SUM(I16:I24)</f>
        <v>300000</v>
      </c>
      <c r="J25" s="667"/>
      <c r="K25" s="546">
        <f ca="1">SUM(E25:J25)</f>
        <v>3800000</v>
      </c>
      <c r="L25" s="546"/>
    </row>
    <row r="26" s="44" customFormat="1" customHeight="1" spans="1:12">
      <c r="A26" s="209"/>
      <c r="B26" s="210"/>
      <c r="C26" s="211"/>
      <c r="D26" s="212"/>
      <c r="F26" s="201"/>
      <c r="G26" s="201"/>
      <c r="H26" s="201"/>
      <c r="I26" s="201"/>
      <c r="J26" s="234"/>
      <c r="K26" s="235"/>
      <c r="L26" s="673">
        <v>4</v>
      </c>
    </row>
    <row r="27" s="44" customFormat="1" customHeight="1" spans="1:12">
      <c r="A27" s="209"/>
      <c r="B27" s="210"/>
      <c r="C27" s="211"/>
      <c r="D27" s="212"/>
      <c r="E27" s="201"/>
      <c r="F27" s="201"/>
      <c r="G27" s="201"/>
      <c r="H27" s="201"/>
      <c r="I27" s="201"/>
      <c r="J27" s="234"/>
      <c r="K27" s="235"/>
      <c r="L27" s="674"/>
    </row>
    <row r="28" s="42" customFormat="1" customHeight="1" spans="2:13">
      <c r="B28" s="105" t="s">
        <v>40</v>
      </c>
      <c r="C28" s="105"/>
      <c r="D28" s="105"/>
      <c r="E28" s="213"/>
      <c r="F28" s="213"/>
      <c r="G28" s="213"/>
      <c r="H28" s="213"/>
      <c r="I28" s="213"/>
      <c r="J28" s="237"/>
      <c r="K28" s="237"/>
      <c r="L28" s="105"/>
      <c r="M28" s="105"/>
    </row>
    <row r="29" s="42" customFormat="1" customHeight="1" spans="1:13">
      <c r="A29" s="190"/>
      <c r="B29" s="64" t="s">
        <v>77</v>
      </c>
      <c r="C29" s="214"/>
      <c r="D29" s="214" t="s">
        <v>43</v>
      </c>
      <c r="E29" s="193"/>
      <c r="F29" s="193"/>
      <c r="G29" s="193"/>
      <c r="H29" s="193"/>
      <c r="I29" s="216"/>
      <c r="J29" s="217"/>
      <c r="K29" s="217"/>
      <c r="L29" s="190"/>
      <c r="M29" s="214"/>
    </row>
    <row r="30" s="46" customFormat="1" customHeight="1" spans="1:12">
      <c r="A30" s="106" t="s">
        <v>44</v>
      </c>
      <c r="B30" s="523" t="s">
        <v>14</v>
      </c>
      <c r="C30" s="106" t="s">
        <v>45</v>
      </c>
      <c r="D30" s="662" t="s">
        <v>46</v>
      </c>
      <c r="E30" s="109" t="s">
        <v>47</v>
      </c>
      <c r="F30" s="110"/>
      <c r="G30" s="110"/>
      <c r="H30" s="110"/>
      <c r="I30" s="148"/>
      <c r="J30" s="218" t="s">
        <v>48</v>
      </c>
      <c r="K30" s="219" t="s">
        <v>49</v>
      </c>
      <c r="L30" s="219" t="s">
        <v>50</v>
      </c>
    </row>
    <row r="31" s="46" customFormat="1" customHeight="1" spans="1:12">
      <c r="A31" s="106"/>
      <c r="B31" s="547"/>
      <c r="C31" s="106"/>
      <c r="D31" s="663" t="s">
        <v>51</v>
      </c>
      <c r="E31" s="112">
        <v>2566</v>
      </c>
      <c r="F31" s="112">
        <v>2567</v>
      </c>
      <c r="G31" s="112">
        <v>2568</v>
      </c>
      <c r="H31" s="112">
        <v>2569</v>
      </c>
      <c r="I31" s="112">
        <v>2570</v>
      </c>
      <c r="J31" s="220" t="s">
        <v>52</v>
      </c>
      <c r="K31" s="221" t="s">
        <v>53</v>
      </c>
      <c r="L31" s="221" t="s">
        <v>54</v>
      </c>
    </row>
    <row r="32" s="46" customFormat="1" customHeight="1" spans="1:12">
      <c r="A32" s="114">
        <v>3</v>
      </c>
      <c r="B32" s="91" t="s">
        <v>78</v>
      </c>
      <c r="C32" s="90" t="s">
        <v>56</v>
      </c>
      <c r="D32" s="199" t="s">
        <v>79</v>
      </c>
      <c r="E32" s="124">
        <v>0</v>
      </c>
      <c r="F32" s="633">
        <v>650000</v>
      </c>
      <c r="G32" s="633">
        <v>650000</v>
      </c>
      <c r="H32" s="633">
        <v>650000</v>
      </c>
      <c r="I32" s="633">
        <v>650000</v>
      </c>
      <c r="J32" s="222" t="s">
        <v>58</v>
      </c>
      <c r="K32" s="223" t="s">
        <v>80</v>
      </c>
      <c r="L32" s="77" t="s">
        <v>60</v>
      </c>
    </row>
    <row r="33" s="46" customFormat="1" customHeight="1" spans="1:12">
      <c r="A33" s="115"/>
      <c r="B33" s="196" t="s">
        <v>81</v>
      </c>
      <c r="C33" s="75" t="s">
        <v>62</v>
      </c>
      <c r="D33" s="200" t="s">
        <v>82</v>
      </c>
      <c r="E33" s="201"/>
      <c r="F33" s="634"/>
      <c r="G33" s="83"/>
      <c r="H33" s="83"/>
      <c r="I33" s="83"/>
      <c r="J33" s="224" t="s">
        <v>83</v>
      </c>
      <c r="K33" s="225" t="s">
        <v>84</v>
      </c>
      <c r="L33" s="240"/>
    </row>
    <row r="34" s="46" customFormat="1" customHeight="1" spans="1:12">
      <c r="A34" s="115"/>
      <c r="B34" s="93" t="s">
        <v>85</v>
      </c>
      <c r="C34" s="75" t="s">
        <v>66</v>
      </c>
      <c r="D34" s="197" t="s">
        <v>86</v>
      </c>
      <c r="E34" s="201"/>
      <c r="F34" s="634"/>
      <c r="G34" s="83"/>
      <c r="H34" s="83"/>
      <c r="I34" s="83"/>
      <c r="J34" s="224"/>
      <c r="K34" s="225"/>
      <c r="L34" s="240"/>
    </row>
    <row r="35" s="46" customFormat="1" customHeight="1" spans="1:12">
      <c r="A35" s="115"/>
      <c r="B35" s="202"/>
      <c r="C35" s="75" t="s">
        <v>69</v>
      </c>
      <c r="D35" s="200"/>
      <c r="E35" s="201"/>
      <c r="F35" s="634"/>
      <c r="G35" s="83"/>
      <c r="H35" s="83"/>
      <c r="I35" s="83"/>
      <c r="J35" s="224"/>
      <c r="K35" s="225"/>
      <c r="L35" s="240"/>
    </row>
    <row r="36" s="46" customFormat="1" customHeight="1" spans="1:12">
      <c r="A36" s="115"/>
      <c r="B36" s="202"/>
      <c r="C36" s="85"/>
      <c r="D36" s="200"/>
      <c r="E36" s="201"/>
      <c r="F36" s="634"/>
      <c r="G36" s="83"/>
      <c r="H36" s="83"/>
      <c r="I36" s="83"/>
      <c r="J36" s="224"/>
      <c r="K36" s="225"/>
      <c r="L36" s="258"/>
    </row>
    <row r="37" s="46" customFormat="1" customHeight="1" spans="1:12">
      <c r="A37" s="114">
        <v>4</v>
      </c>
      <c r="B37" s="91" t="s">
        <v>87</v>
      </c>
      <c r="C37" s="90" t="s">
        <v>56</v>
      </c>
      <c r="D37" s="195" t="s">
        <v>57</v>
      </c>
      <c r="E37" s="124">
        <v>0</v>
      </c>
      <c r="F37" s="633">
        <v>500000</v>
      </c>
      <c r="G37" s="633">
        <v>500000</v>
      </c>
      <c r="H37" s="633">
        <v>500000</v>
      </c>
      <c r="I37" s="633">
        <v>500000</v>
      </c>
      <c r="J37" s="222" t="s">
        <v>58</v>
      </c>
      <c r="K37" s="223" t="s">
        <v>80</v>
      </c>
      <c r="L37" s="169" t="s">
        <v>60</v>
      </c>
    </row>
    <row r="38" s="46" customFormat="1" customHeight="1" spans="1:12">
      <c r="A38" s="115"/>
      <c r="B38" s="196" t="s">
        <v>88</v>
      </c>
      <c r="C38" s="75" t="s">
        <v>62</v>
      </c>
      <c r="D38" s="44" t="s">
        <v>63</v>
      </c>
      <c r="E38" s="127"/>
      <c r="F38" s="664"/>
      <c r="G38" s="664"/>
      <c r="H38" s="664"/>
      <c r="I38" s="634"/>
      <c r="J38" s="224" t="s">
        <v>83</v>
      </c>
      <c r="K38" s="225" t="s">
        <v>84</v>
      </c>
      <c r="L38" s="226"/>
    </row>
    <row r="39" s="46" customFormat="1" customHeight="1" spans="1:12">
      <c r="A39" s="115"/>
      <c r="B39" s="93" t="s">
        <v>89</v>
      </c>
      <c r="C39" s="75" t="s">
        <v>66</v>
      </c>
      <c r="D39" s="197" t="s">
        <v>90</v>
      </c>
      <c r="E39" s="127"/>
      <c r="F39" s="664"/>
      <c r="G39" s="664"/>
      <c r="H39" s="664"/>
      <c r="I39" s="634"/>
      <c r="J39" s="224"/>
      <c r="K39" s="225"/>
      <c r="L39" s="226"/>
    </row>
    <row r="40" s="46" customFormat="1" customHeight="1" spans="1:12">
      <c r="A40" s="115"/>
      <c r="B40" s="93" t="s">
        <v>91</v>
      </c>
      <c r="C40" s="75" t="s">
        <v>69</v>
      </c>
      <c r="D40" s="93"/>
      <c r="E40" s="127"/>
      <c r="F40" s="664"/>
      <c r="G40" s="664"/>
      <c r="H40" s="664"/>
      <c r="I40" s="634"/>
      <c r="J40" s="224"/>
      <c r="K40" s="225"/>
      <c r="L40" s="226"/>
    </row>
    <row r="41" s="46" customFormat="1" customHeight="1" spans="1:12">
      <c r="A41" s="115"/>
      <c r="B41" s="96"/>
      <c r="C41" s="85"/>
      <c r="D41" s="96"/>
      <c r="E41" s="127"/>
      <c r="F41" s="664"/>
      <c r="G41" s="664"/>
      <c r="H41" s="664"/>
      <c r="I41" s="634"/>
      <c r="J41" s="224"/>
      <c r="K41" s="225"/>
      <c r="L41" s="226"/>
    </row>
    <row r="42" s="46" customFormat="1" customHeight="1" spans="1:12">
      <c r="A42" s="107">
        <v>5</v>
      </c>
      <c r="B42" s="274" t="s">
        <v>78</v>
      </c>
      <c r="C42" s="90" t="s">
        <v>56</v>
      </c>
      <c r="D42" s="199" t="s">
        <v>92</v>
      </c>
      <c r="E42" s="124">
        <v>0</v>
      </c>
      <c r="F42" s="633">
        <v>556000</v>
      </c>
      <c r="G42" s="633">
        <v>556000</v>
      </c>
      <c r="H42" s="633">
        <v>556000</v>
      </c>
      <c r="I42" s="633">
        <v>556000</v>
      </c>
      <c r="J42" s="222" t="s">
        <v>58</v>
      </c>
      <c r="K42" s="223" t="s">
        <v>80</v>
      </c>
      <c r="L42" s="126" t="s">
        <v>60</v>
      </c>
    </row>
    <row r="43" s="46" customFormat="1" customHeight="1" spans="1:12">
      <c r="A43" s="488"/>
      <c r="B43" s="665" t="s">
        <v>93</v>
      </c>
      <c r="C43" s="75" t="s">
        <v>62</v>
      </c>
      <c r="D43" s="200" t="s">
        <v>94</v>
      </c>
      <c r="E43" s="201"/>
      <c r="F43" s="634"/>
      <c r="G43" s="83"/>
      <c r="H43" s="83"/>
      <c r="I43" s="83"/>
      <c r="J43" s="224" t="s">
        <v>83</v>
      </c>
      <c r="K43" s="225" t="s">
        <v>84</v>
      </c>
      <c r="L43" s="129"/>
    </row>
    <row r="44" s="46" customFormat="1" customHeight="1" spans="1:12">
      <c r="A44" s="488"/>
      <c r="B44" s="210" t="s">
        <v>95</v>
      </c>
      <c r="C44" s="75" t="s">
        <v>66</v>
      </c>
      <c r="D44" s="197" t="s">
        <v>86</v>
      </c>
      <c r="E44" s="201"/>
      <c r="F44" s="634"/>
      <c r="G44" s="83"/>
      <c r="H44" s="83"/>
      <c r="I44" s="83"/>
      <c r="J44" s="224"/>
      <c r="K44" s="225"/>
      <c r="L44" s="129"/>
    </row>
    <row r="45" s="46" customFormat="1" customHeight="1" spans="1:12">
      <c r="A45" s="488"/>
      <c r="B45" s="210"/>
      <c r="C45" s="75" t="s">
        <v>69</v>
      </c>
      <c r="D45" s="200"/>
      <c r="E45" s="201"/>
      <c r="F45" s="634"/>
      <c r="G45" s="83"/>
      <c r="H45" s="83"/>
      <c r="I45" s="83"/>
      <c r="J45" s="224"/>
      <c r="K45" s="225"/>
      <c r="L45" s="129"/>
    </row>
    <row r="46" s="654" customFormat="1" customHeight="1" spans="1:17">
      <c r="A46" s="107">
        <v>6</v>
      </c>
      <c r="B46" s="274" t="s">
        <v>96</v>
      </c>
      <c r="C46" s="90" t="s">
        <v>56</v>
      </c>
      <c r="D46" s="199" t="s">
        <v>97</v>
      </c>
      <c r="E46" s="124">
        <v>0</v>
      </c>
      <c r="F46" s="633">
        <v>650000</v>
      </c>
      <c r="G46" s="633">
        <v>650000</v>
      </c>
      <c r="H46" s="633">
        <v>650000</v>
      </c>
      <c r="I46" s="633">
        <v>650000</v>
      </c>
      <c r="J46" s="222" t="s">
        <v>58</v>
      </c>
      <c r="K46" s="223" t="s">
        <v>80</v>
      </c>
      <c r="L46" s="126" t="s">
        <v>60</v>
      </c>
      <c r="N46" s="46"/>
      <c r="O46" s="46"/>
      <c r="P46" s="46"/>
      <c r="Q46" s="46"/>
    </row>
    <row r="47" s="498" customFormat="1" customHeight="1" spans="1:17">
      <c r="A47" s="488"/>
      <c r="B47" s="665" t="s">
        <v>98</v>
      </c>
      <c r="C47" s="75" t="s">
        <v>62</v>
      </c>
      <c r="D47" s="200" t="s">
        <v>99</v>
      </c>
      <c r="E47" s="201"/>
      <c r="F47" s="634"/>
      <c r="G47" s="83"/>
      <c r="H47" s="83"/>
      <c r="I47" s="83"/>
      <c r="J47" s="224" t="s">
        <v>83</v>
      </c>
      <c r="K47" s="225" t="s">
        <v>84</v>
      </c>
      <c r="L47" s="129"/>
      <c r="M47" s="46"/>
      <c r="N47" s="46"/>
      <c r="O47" s="46"/>
      <c r="P47" s="46"/>
      <c r="Q47" s="46"/>
    </row>
    <row r="48" s="498" customFormat="1" customHeight="1" spans="1:17">
      <c r="A48" s="488"/>
      <c r="B48" s="210" t="s">
        <v>95</v>
      </c>
      <c r="C48" s="75" t="s">
        <v>66</v>
      </c>
      <c r="D48" s="197" t="s">
        <v>100</v>
      </c>
      <c r="E48" s="201"/>
      <c r="F48" s="634"/>
      <c r="G48" s="83"/>
      <c r="H48" s="83"/>
      <c r="I48" s="83"/>
      <c r="J48" s="224"/>
      <c r="K48" s="225"/>
      <c r="L48" s="129"/>
      <c r="M48" s="46"/>
      <c r="N48" s="46"/>
      <c r="O48" s="46"/>
      <c r="P48" s="46"/>
      <c r="Q48" s="46"/>
    </row>
    <row r="49" s="498" customFormat="1" customHeight="1" spans="1:17">
      <c r="A49" s="488"/>
      <c r="B49" s="210"/>
      <c r="C49" s="75" t="s">
        <v>69</v>
      </c>
      <c r="D49" s="200"/>
      <c r="E49" s="201"/>
      <c r="F49" s="634"/>
      <c r="G49" s="83"/>
      <c r="H49" s="83"/>
      <c r="I49" s="83"/>
      <c r="J49" s="224"/>
      <c r="K49" s="225"/>
      <c r="L49" s="129"/>
      <c r="M49" s="46"/>
      <c r="N49" s="46"/>
      <c r="O49" s="46"/>
      <c r="P49" s="46"/>
      <c r="Q49" s="46"/>
    </row>
    <row r="50" s="655" customFormat="1" customHeight="1" spans="1:17">
      <c r="A50" s="111"/>
      <c r="B50" s="561"/>
      <c r="C50" s="85"/>
      <c r="D50" s="261"/>
      <c r="E50" s="259"/>
      <c r="F50" s="637"/>
      <c r="G50" s="666"/>
      <c r="H50" s="666"/>
      <c r="I50" s="666"/>
      <c r="J50" s="229"/>
      <c r="K50" s="230"/>
      <c r="L50" s="133"/>
      <c r="N50" s="46"/>
      <c r="O50" s="46"/>
      <c r="P50" s="46"/>
      <c r="Q50" s="46"/>
    </row>
    <row r="51" s="498" customFormat="1" customHeight="1" spans="1:13">
      <c r="A51" s="521" t="s">
        <v>19</v>
      </c>
      <c r="B51" s="521"/>
      <c r="C51" s="521"/>
      <c r="D51" s="521"/>
      <c r="E51" s="667">
        <v>0</v>
      </c>
      <c r="F51" s="667">
        <f>SUM(F32:F50)</f>
        <v>2356000</v>
      </c>
      <c r="G51" s="667">
        <f>SUM(G32:G50)</f>
        <v>2356000</v>
      </c>
      <c r="H51" s="667">
        <f>SUM(H32:H50)</f>
        <v>2356000</v>
      </c>
      <c r="I51" s="667">
        <f>SUM(I32:I50)</f>
        <v>2356000</v>
      </c>
      <c r="J51" s="667"/>
      <c r="K51" s="546">
        <f>SUM(E51:J51)</f>
        <v>9424000</v>
      </c>
      <c r="L51" s="546"/>
      <c r="M51" s="46"/>
    </row>
    <row r="52" s="498" customFormat="1" customHeight="1" spans="12:13">
      <c r="L52" s="675">
        <v>5</v>
      </c>
      <c r="M52" s="46"/>
    </row>
    <row r="53" s="498" customFormat="1" customHeight="1" spans="1:13">
      <c r="A53" s="668"/>
      <c r="B53" s="668"/>
      <c r="C53" s="668"/>
      <c r="D53" s="668"/>
      <c r="E53" s="669"/>
      <c r="F53" s="669"/>
      <c r="G53" s="669"/>
      <c r="H53" s="669"/>
      <c r="I53" s="669"/>
      <c r="J53" s="676"/>
      <c r="K53" s="677"/>
      <c r="L53" s="677"/>
      <c r="M53" s="46"/>
    </row>
    <row r="54" s="498" customFormat="1" customHeight="1" spans="1:13">
      <c r="A54" s="42"/>
      <c r="B54" s="105" t="s">
        <v>40</v>
      </c>
      <c r="C54" s="105"/>
      <c r="D54" s="105"/>
      <c r="E54" s="213"/>
      <c r="F54" s="213"/>
      <c r="G54" s="213"/>
      <c r="H54" s="213"/>
      <c r="I54" s="213"/>
      <c r="J54" s="237"/>
      <c r="K54" s="237"/>
      <c r="L54" s="105"/>
      <c r="M54" s="46"/>
    </row>
    <row r="55" customHeight="1" spans="1:13">
      <c r="A55" s="190"/>
      <c r="B55" s="64" t="s">
        <v>77</v>
      </c>
      <c r="C55" s="214"/>
      <c r="D55" s="214" t="s">
        <v>43</v>
      </c>
      <c r="E55" s="193"/>
      <c r="F55" s="193"/>
      <c r="G55" s="193"/>
      <c r="H55" s="193"/>
      <c r="I55" s="216"/>
      <c r="J55" s="217"/>
      <c r="K55" s="217"/>
      <c r="L55" s="190"/>
      <c r="M55" s="44"/>
    </row>
    <row r="56" s="46" customFormat="1" customHeight="1" spans="1:12">
      <c r="A56" s="106" t="s">
        <v>44</v>
      </c>
      <c r="B56" s="107" t="s">
        <v>14</v>
      </c>
      <c r="C56" s="106" t="s">
        <v>45</v>
      </c>
      <c r="D56" s="108" t="s">
        <v>46</v>
      </c>
      <c r="E56" s="109" t="s">
        <v>47</v>
      </c>
      <c r="F56" s="110"/>
      <c r="G56" s="110"/>
      <c r="H56" s="110"/>
      <c r="I56" s="148"/>
      <c r="J56" s="218" t="s">
        <v>48</v>
      </c>
      <c r="K56" s="219" t="s">
        <v>49</v>
      </c>
      <c r="L56" s="219" t="s">
        <v>50</v>
      </c>
    </row>
    <row r="57" s="46" customFormat="1" customHeight="1" spans="1:12">
      <c r="A57" s="107"/>
      <c r="B57" s="488"/>
      <c r="C57" s="107"/>
      <c r="D57" s="301" t="s">
        <v>51</v>
      </c>
      <c r="E57" s="302">
        <v>2566</v>
      </c>
      <c r="F57" s="302">
        <v>2567</v>
      </c>
      <c r="G57" s="302">
        <v>2568</v>
      </c>
      <c r="H57" s="302">
        <v>2569</v>
      </c>
      <c r="I57" s="302">
        <v>2570</v>
      </c>
      <c r="J57" s="320" t="s">
        <v>52</v>
      </c>
      <c r="K57" s="321" t="s">
        <v>53</v>
      </c>
      <c r="L57" s="321" t="s">
        <v>54</v>
      </c>
    </row>
    <row r="58" s="498" customFormat="1" customHeight="1" spans="1:13">
      <c r="A58" s="107">
        <v>7</v>
      </c>
      <c r="B58" s="274" t="s">
        <v>101</v>
      </c>
      <c r="C58" s="90" t="s">
        <v>56</v>
      </c>
      <c r="D58" s="199" t="s">
        <v>79</v>
      </c>
      <c r="E58" s="124">
        <v>0</v>
      </c>
      <c r="F58" s="633">
        <v>180000</v>
      </c>
      <c r="G58" s="633">
        <v>180000</v>
      </c>
      <c r="H58" s="633">
        <v>180000</v>
      </c>
      <c r="I58" s="633">
        <v>180000</v>
      </c>
      <c r="J58" s="222" t="s">
        <v>58</v>
      </c>
      <c r="K58" s="223" t="s">
        <v>80</v>
      </c>
      <c r="L58" s="126" t="s">
        <v>60</v>
      </c>
      <c r="M58" s="46"/>
    </row>
    <row r="59" s="498" customFormat="1" customHeight="1" spans="1:13">
      <c r="A59" s="488"/>
      <c r="B59" s="665" t="s">
        <v>102</v>
      </c>
      <c r="C59" s="75" t="s">
        <v>62</v>
      </c>
      <c r="D59" s="200" t="s">
        <v>103</v>
      </c>
      <c r="E59" s="201"/>
      <c r="F59" s="634"/>
      <c r="G59" s="83"/>
      <c r="H59" s="83"/>
      <c r="I59" s="83"/>
      <c r="J59" s="224" t="s">
        <v>83</v>
      </c>
      <c r="K59" s="225" t="s">
        <v>84</v>
      </c>
      <c r="L59" s="129"/>
      <c r="M59" s="46"/>
    </row>
    <row r="60" s="498" customFormat="1" customHeight="1" spans="1:13">
      <c r="A60" s="488"/>
      <c r="B60" s="210"/>
      <c r="C60" s="75" t="s">
        <v>66</v>
      </c>
      <c r="D60" s="197"/>
      <c r="E60" s="201"/>
      <c r="F60" s="634"/>
      <c r="G60" s="83"/>
      <c r="H60" s="83"/>
      <c r="I60" s="83"/>
      <c r="J60" s="224"/>
      <c r="K60" s="225"/>
      <c r="L60" s="129"/>
      <c r="M60" s="46"/>
    </row>
    <row r="61" s="498" customFormat="1" customHeight="1" spans="1:13">
      <c r="A61" s="488"/>
      <c r="B61" s="210"/>
      <c r="C61" s="75" t="s">
        <v>69</v>
      </c>
      <c r="D61" s="200"/>
      <c r="E61" s="201"/>
      <c r="F61" s="634"/>
      <c r="G61" s="83"/>
      <c r="H61" s="83"/>
      <c r="I61" s="83"/>
      <c r="J61" s="224"/>
      <c r="K61" s="225"/>
      <c r="L61" s="129"/>
      <c r="M61" s="46"/>
    </row>
    <row r="62" s="498" customFormat="1" customHeight="1" spans="1:13">
      <c r="A62" s="114">
        <v>8</v>
      </c>
      <c r="B62" s="91" t="s">
        <v>104</v>
      </c>
      <c r="C62" s="90" t="s">
        <v>56</v>
      </c>
      <c r="D62" s="195" t="s">
        <v>57</v>
      </c>
      <c r="E62" s="124">
        <v>0</v>
      </c>
      <c r="F62" s="633">
        <v>200000</v>
      </c>
      <c r="G62" s="633">
        <v>200000</v>
      </c>
      <c r="H62" s="633">
        <v>200000</v>
      </c>
      <c r="I62" s="633">
        <v>200000</v>
      </c>
      <c r="J62" s="222" t="s">
        <v>58</v>
      </c>
      <c r="K62" s="223" t="s">
        <v>80</v>
      </c>
      <c r="L62" s="169" t="s">
        <v>60</v>
      </c>
      <c r="M62" s="46"/>
    </row>
    <row r="63" s="498" customFormat="1" customHeight="1" spans="1:13">
      <c r="A63" s="115"/>
      <c r="B63" s="196" t="s">
        <v>105</v>
      </c>
      <c r="C63" s="75" t="s">
        <v>62</v>
      </c>
      <c r="D63" s="670" t="s">
        <v>63</v>
      </c>
      <c r="E63" s="127"/>
      <c r="F63" s="664"/>
      <c r="G63" s="664"/>
      <c r="H63" s="664"/>
      <c r="I63" s="634"/>
      <c r="J63" s="224" t="s">
        <v>83</v>
      </c>
      <c r="K63" s="225" t="s">
        <v>84</v>
      </c>
      <c r="L63" s="226"/>
      <c r="M63" s="46"/>
    </row>
    <row r="64" s="498" customFormat="1" customHeight="1" spans="1:13">
      <c r="A64" s="115"/>
      <c r="B64" s="93"/>
      <c r="C64" s="75" t="s">
        <v>66</v>
      </c>
      <c r="D64" s="197" t="s">
        <v>106</v>
      </c>
      <c r="E64" s="127"/>
      <c r="F64" s="664"/>
      <c r="G64" s="664"/>
      <c r="H64" s="664"/>
      <c r="I64" s="634"/>
      <c r="J64" s="224"/>
      <c r="K64" s="225"/>
      <c r="L64" s="226"/>
      <c r="M64" s="46"/>
    </row>
    <row r="65" s="498" customFormat="1" customHeight="1" spans="1:13">
      <c r="A65" s="115"/>
      <c r="B65" s="93"/>
      <c r="C65" s="75" t="s">
        <v>69</v>
      </c>
      <c r="D65" s="75"/>
      <c r="E65" s="127"/>
      <c r="F65" s="664"/>
      <c r="G65" s="664"/>
      <c r="H65" s="664"/>
      <c r="I65" s="634"/>
      <c r="J65" s="224"/>
      <c r="K65" s="225"/>
      <c r="L65" s="226"/>
      <c r="M65" s="46"/>
    </row>
    <row r="66" s="498" customFormat="1" customHeight="1" spans="1:13">
      <c r="A66" s="113"/>
      <c r="B66" s="96"/>
      <c r="C66" s="85"/>
      <c r="D66" s="85"/>
      <c r="E66" s="260"/>
      <c r="F66" s="678"/>
      <c r="G66" s="678"/>
      <c r="H66" s="678"/>
      <c r="I66" s="637"/>
      <c r="J66" s="229"/>
      <c r="K66" s="230"/>
      <c r="L66" s="312"/>
      <c r="M66" s="46"/>
    </row>
    <row r="67" s="498" customFormat="1" customHeight="1" spans="1:13">
      <c r="A67" s="523">
        <v>9</v>
      </c>
      <c r="B67" s="91" t="s">
        <v>107</v>
      </c>
      <c r="C67" s="90" t="s">
        <v>56</v>
      </c>
      <c r="D67" s="199" t="s">
        <v>72</v>
      </c>
      <c r="E67" s="124">
        <v>0</v>
      </c>
      <c r="F67" s="633">
        <v>500000</v>
      </c>
      <c r="G67" s="633">
        <v>500000</v>
      </c>
      <c r="H67" s="633">
        <v>500000</v>
      </c>
      <c r="I67" s="633">
        <v>500000</v>
      </c>
      <c r="J67" s="222" t="s">
        <v>58</v>
      </c>
      <c r="K67" s="223" t="s">
        <v>80</v>
      </c>
      <c r="L67" s="77" t="s">
        <v>60</v>
      </c>
      <c r="M67" s="46"/>
    </row>
    <row r="68" s="498" customFormat="1" customHeight="1" spans="1:13">
      <c r="A68" s="516"/>
      <c r="B68" s="196" t="s">
        <v>108</v>
      </c>
      <c r="C68" s="75" t="s">
        <v>62</v>
      </c>
      <c r="D68" s="200" t="s">
        <v>109</v>
      </c>
      <c r="E68" s="201"/>
      <c r="F68" s="634"/>
      <c r="G68" s="83"/>
      <c r="H68" s="83"/>
      <c r="I68" s="83"/>
      <c r="J68" s="224" t="s">
        <v>83</v>
      </c>
      <c r="K68" s="225" t="s">
        <v>84</v>
      </c>
      <c r="L68" s="240"/>
      <c r="M68" s="46"/>
    </row>
    <row r="69" s="498" customFormat="1" customHeight="1" spans="1:13">
      <c r="A69" s="516"/>
      <c r="B69" s="93" t="s">
        <v>95</v>
      </c>
      <c r="C69" s="75" t="s">
        <v>66</v>
      </c>
      <c r="D69" s="197" t="s">
        <v>86</v>
      </c>
      <c r="E69" s="201"/>
      <c r="F69" s="634"/>
      <c r="G69" s="83"/>
      <c r="H69" s="83"/>
      <c r="I69" s="83"/>
      <c r="J69" s="224"/>
      <c r="K69" s="225"/>
      <c r="L69" s="240"/>
      <c r="M69" s="46"/>
    </row>
    <row r="70" s="498" customFormat="1" customHeight="1" spans="1:13">
      <c r="A70" s="516"/>
      <c r="B70" s="93"/>
      <c r="C70" s="75" t="s">
        <v>69</v>
      </c>
      <c r="D70" s="200"/>
      <c r="E70" s="201"/>
      <c r="F70" s="634"/>
      <c r="G70" s="83"/>
      <c r="H70" s="83"/>
      <c r="I70" s="83"/>
      <c r="J70" s="224"/>
      <c r="K70" s="225"/>
      <c r="L70" s="240"/>
      <c r="M70" s="46"/>
    </row>
    <row r="71" s="498" customFormat="1" customHeight="1" spans="1:13">
      <c r="A71" s="547"/>
      <c r="B71" s="96"/>
      <c r="C71" s="85"/>
      <c r="D71" s="261"/>
      <c r="E71" s="259"/>
      <c r="F71" s="637"/>
      <c r="G71" s="666"/>
      <c r="H71" s="666"/>
      <c r="I71" s="666"/>
      <c r="J71" s="229"/>
      <c r="K71" s="230"/>
      <c r="L71" s="258"/>
      <c r="M71" s="46"/>
    </row>
    <row r="72" s="498" customFormat="1" customHeight="1" spans="1:13">
      <c r="A72" s="523">
        <v>10</v>
      </c>
      <c r="B72" s="91" t="s">
        <v>110</v>
      </c>
      <c r="C72" s="90" t="s">
        <v>56</v>
      </c>
      <c r="D72" s="199" t="s">
        <v>111</v>
      </c>
      <c r="E72" s="124">
        <v>0</v>
      </c>
      <c r="F72" s="633">
        <v>500000</v>
      </c>
      <c r="G72" s="633">
        <v>500000</v>
      </c>
      <c r="H72" s="633">
        <v>500000</v>
      </c>
      <c r="I72" s="633">
        <v>500000</v>
      </c>
      <c r="J72" s="222" t="s">
        <v>58</v>
      </c>
      <c r="K72" s="223" t="s">
        <v>80</v>
      </c>
      <c r="L72" s="126" t="s">
        <v>60</v>
      </c>
      <c r="M72" s="46"/>
    </row>
    <row r="73" s="498" customFormat="1" customHeight="1" spans="1:13">
      <c r="A73" s="516"/>
      <c r="B73" s="196" t="s">
        <v>112</v>
      </c>
      <c r="C73" s="75" t="s">
        <v>62</v>
      </c>
      <c r="D73" s="200" t="s">
        <v>113</v>
      </c>
      <c r="E73" s="201"/>
      <c r="F73" s="634"/>
      <c r="G73" s="83"/>
      <c r="H73" s="83"/>
      <c r="I73" s="83"/>
      <c r="J73" s="224" t="s">
        <v>83</v>
      </c>
      <c r="K73" s="225" t="s">
        <v>84</v>
      </c>
      <c r="L73" s="129"/>
      <c r="M73" s="46"/>
    </row>
    <row r="74" s="498" customFormat="1" customHeight="1" spans="1:13">
      <c r="A74" s="516"/>
      <c r="B74" s="93" t="s">
        <v>95</v>
      </c>
      <c r="C74" s="75" t="s">
        <v>66</v>
      </c>
      <c r="D74" s="197" t="s">
        <v>100</v>
      </c>
      <c r="E74" s="201"/>
      <c r="F74" s="634"/>
      <c r="G74" s="83"/>
      <c r="H74" s="83"/>
      <c r="I74" s="83"/>
      <c r="J74" s="224"/>
      <c r="K74" s="225"/>
      <c r="L74" s="129"/>
      <c r="M74" s="46"/>
    </row>
    <row r="75" s="498" customFormat="1" customHeight="1" spans="1:13">
      <c r="A75" s="516"/>
      <c r="B75" s="93"/>
      <c r="C75" s="75" t="s">
        <v>69</v>
      </c>
      <c r="D75" s="200"/>
      <c r="E75" s="201"/>
      <c r="F75" s="634"/>
      <c r="G75" s="83"/>
      <c r="H75" s="83"/>
      <c r="I75" s="83"/>
      <c r="J75" s="224"/>
      <c r="K75" s="225"/>
      <c r="L75" s="129"/>
      <c r="M75" s="46"/>
    </row>
    <row r="76" s="498" customFormat="1" customHeight="1" spans="1:13">
      <c r="A76" s="547"/>
      <c r="B76" s="96"/>
      <c r="C76" s="85"/>
      <c r="D76" s="261"/>
      <c r="E76" s="259"/>
      <c r="F76" s="637"/>
      <c r="G76" s="666"/>
      <c r="H76" s="666"/>
      <c r="I76" s="666"/>
      <c r="J76" s="229"/>
      <c r="K76" s="230"/>
      <c r="L76" s="258"/>
      <c r="M76" s="46"/>
    </row>
    <row r="77" s="498" customFormat="1" ht="23.1" customHeight="1" spans="1:13">
      <c r="A77" s="521" t="s">
        <v>19</v>
      </c>
      <c r="B77" s="521"/>
      <c r="C77" s="521"/>
      <c r="D77" s="521"/>
      <c r="E77" s="667">
        <f ca="1">SUM(E45:E145)</f>
        <v>0</v>
      </c>
      <c r="F77" s="667">
        <f>SUM(F58:F76)</f>
        <v>1380000</v>
      </c>
      <c r="G77" s="667">
        <f>SUM(G58:G76)</f>
        <v>1380000</v>
      </c>
      <c r="H77" s="667">
        <f>SUM(H58:H76)</f>
        <v>1380000</v>
      </c>
      <c r="I77" s="667">
        <f>SUM(I58:I76)</f>
        <v>1380000</v>
      </c>
      <c r="J77" s="667">
        <f>SUM(F77:I77)</f>
        <v>5520000</v>
      </c>
      <c r="K77" s="694"/>
      <c r="L77" s="694"/>
      <c r="M77" s="46"/>
    </row>
    <row r="78" s="498" customFormat="1" customHeight="1" spans="12:13">
      <c r="L78" s="675">
        <v>6</v>
      </c>
      <c r="M78" s="46"/>
    </row>
    <row r="79" s="498" customFormat="1" customHeight="1" spans="1:13">
      <c r="A79" s="209"/>
      <c r="B79" s="210"/>
      <c r="C79" s="211"/>
      <c r="D79" s="212"/>
      <c r="E79" s="201"/>
      <c r="F79" s="201"/>
      <c r="G79" s="201"/>
      <c r="H79" s="201"/>
      <c r="I79" s="201"/>
      <c r="J79" s="234"/>
      <c r="K79" s="235"/>
      <c r="L79" s="236"/>
      <c r="M79" s="46"/>
    </row>
    <row r="80" s="498" customFormat="1" customHeight="1" spans="1:13">
      <c r="A80" s="42"/>
      <c r="B80" s="105" t="s">
        <v>40</v>
      </c>
      <c r="C80" s="105"/>
      <c r="D80" s="105"/>
      <c r="E80" s="213"/>
      <c r="F80" s="213"/>
      <c r="G80" s="213"/>
      <c r="H80" s="213"/>
      <c r="I80" s="213"/>
      <c r="J80" s="237"/>
      <c r="K80" s="237"/>
      <c r="L80" s="105"/>
      <c r="M80" s="46"/>
    </row>
    <row r="81" s="498" customFormat="1" customHeight="1" spans="1:13">
      <c r="A81" s="190"/>
      <c r="B81" s="64" t="s">
        <v>77</v>
      </c>
      <c r="C81" s="214"/>
      <c r="D81" s="214" t="s">
        <v>43</v>
      </c>
      <c r="E81" s="193"/>
      <c r="F81" s="193"/>
      <c r="G81" s="193"/>
      <c r="H81" s="193"/>
      <c r="I81" s="216"/>
      <c r="J81" s="217"/>
      <c r="K81" s="217"/>
      <c r="L81" s="190"/>
      <c r="M81" s="46"/>
    </row>
    <row r="82" s="498" customFormat="1" customHeight="1" spans="1:13">
      <c r="A82" s="106" t="s">
        <v>44</v>
      </c>
      <c r="B82" s="679" t="s">
        <v>14</v>
      </c>
      <c r="C82" s="106" t="s">
        <v>45</v>
      </c>
      <c r="D82" s="108" t="s">
        <v>46</v>
      </c>
      <c r="E82" s="109" t="s">
        <v>47</v>
      </c>
      <c r="F82" s="110"/>
      <c r="G82" s="110"/>
      <c r="H82" s="110"/>
      <c r="I82" s="148"/>
      <c r="J82" s="218" t="s">
        <v>48</v>
      </c>
      <c r="K82" s="219" t="s">
        <v>49</v>
      </c>
      <c r="L82" s="219" t="s">
        <v>50</v>
      </c>
      <c r="M82" s="46"/>
    </row>
    <row r="83" s="498" customFormat="1" customHeight="1" spans="1:13">
      <c r="A83" s="106"/>
      <c r="B83" s="562"/>
      <c r="C83" s="106"/>
      <c r="D83" s="194" t="s">
        <v>51</v>
      </c>
      <c r="E83" s="112">
        <v>2566</v>
      </c>
      <c r="F83" s="112">
        <v>2567</v>
      </c>
      <c r="G83" s="112">
        <v>2568</v>
      </c>
      <c r="H83" s="112">
        <v>2569</v>
      </c>
      <c r="I83" s="112">
        <v>2570</v>
      </c>
      <c r="J83" s="220" t="s">
        <v>52</v>
      </c>
      <c r="K83" s="221" t="s">
        <v>53</v>
      </c>
      <c r="L83" s="221" t="s">
        <v>54</v>
      </c>
      <c r="M83" s="46"/>
    </row>
    <row r="84" s="498" customFormat="1" customHeight="1" spans="1:13">
      <c r="A84" s="523">
        <v>11</v>
      </c>
      <c r="B84" s="91" t="s">
        <v>114</v>
      </c>
      <c r="C84" s="90" t="s">
        <v>56</v>
      </c>
      <c r="D84" s="199" t="s">
        <v>111</v>
      </c>
      <c r="E84" s="124">
        <v>0</v>
      </c>
      <c r="F84" s="633">
        <v>500000</v>
      </c>
      <c r="G84" s="633">
        <v>500000</v>
      </c>
      <c r="H84" s="633">
        <v>500000</v>
      </c>
      <c r="I84" s="633">
        <v>500000</v>
      </c>
      <c r="J84" s="222" t="s">
        <v>58</v>
      </c>
      <c r="K84" s="223" t="s">
        <v>80</v>
      </c>
      <c r="L84" s="126" t="s">
        <v>60</v>
      </c>
      <c r="M84" s="46"/>
    </row>
    <row r="85" s="498" customFormat="1" customHeight="1" spans="1:13">
      <c r="A85" s="516"/>
      <c r="B85" s="196" t="s">
        <v>115</v>
      </c>
      <c r="C85" s="75" t="s">
        <v>62</v>
      </c>
      <c r="D85" s="200" t="s">
        <v>116</v>
      </c>
      <c r="E85" s="201"/>
      <c r="F85" s="634"/>
      <c r="G85" s="83"/>
      <c r="H85" s="83"/>
      <c r="I85" s="83"/>
      <c r="J85" s="224" t="s">
        <v>83</v>
      </c>
      <c r="K85" s="225" t="s">
        <v>84</v>
      </c>
      <c r="L85" s="129"/>
      <c r="M85" s="46"/>
    </row>
    <row r="86" s="498" customFormat="1" customHeight="1" spans="1:13">
      <c r="A86" s="516"/>
      <c r="B86" s="93" t="s">
        <v>117</v>
      </c>
      <c r="C86" s="75" t="s">
        <v>66</v>
      </c>
      <c r="D86" s="197" t="s">
        <v>100</v>
      </c>
      <c r="E86" s="201"/>
      <c r="F86" s="634"/>
      <c r="G86" s="83"/>
      <c r="H86" s="83"/>
      <c r="I86" s="83"/>
      <c r="J86" s="224"/>
      <c r="K86" s="225"/>
      <c r="L86" s="129"/>
      <c r="M86" s="46"/>
    </row>
    <row r="87" s="498" customFormat="1" customHeight="1" spans="1:13">
      <c r="A87" s="516"/>
      <c r="B87" s="93"/>
      <c r="C87" s="75" t="s">
        <v>69</v>
      </c>
      <c r="D87" s="200"/>
      <c r="E87" s="201"/>
      <c r="F87" s="634"/>
      <c r="G87" s="83"/>
      <c r="H87" s="83"/>
      <c r="I87" s="83"/>
      <c r="J87" s="224"/>
      <c r="K87" s="225"/>
      <c r="L87" s="129"/>
      <c r="M87" s="46"/>
    </row>
    <row r="88" s="498" customFormat="1" customHeight="1" spans="1:13">
      <c r="A88" s="547"/>
      <c r="B88" s="96"/>
      <c r="C88" s="85"/>
      <c r="D88" s="261"/>
      <c r="E88" s="259"/>
      <c r="F88" s="637"/>
      <c r="G88" s="666"/>
      <c r="H88" s="666"/>
      <c r="I88" s="666"/>
      <c r="J88" s="229"/>
      <c r="K88" s="230"/>
      <c r="L88" s="133"/>
      <c r="M88" s="46"/>
    </row>
    <row r="89" s="498" customFormat="1" customHeight="1" spans="1:13">
      <c r="A89" s="523">
        <v>12</v>
      </c>
      <c r="B89" s="91" t="s">
        <v>110</v>
      </c>
      <c r="C89" s="90" t="s">
        <v>56</v>
      </c>
      <c r="D89" s="199" t="s">
        <v>72</v>
      </c>
      <c r="E89" s="124">
        <v>0</v>
      </c>
      <c r="F89" s="633">
        <v>500000</v>
      </c>
      <c r="G89" s="633">
        <v>500000</v>
      </c>
      <c r="H89" s="633">
        <v>500000</v>
      </c>
      <c r="I89" s="633">
        <v>500000</v>
      </c>
      <c r="J89" s="222" t="s">
        <v>58</v>
      </c>
      <c r="K89" s="223" t="s">
        <v>80</v>
      </c>
      <c r="L89" s="126" t="s">
        <v>60</v>
      </c>
      <c r="M89" s="46"/>
    </row>
    <row r="90" s="498" customFormat="1" customHeight="1" spans="1:13">
      <c r="A90" s="516"/>
      <c r="B90" s="196" t="s">
        <v>118</v>
      </c>
      <c r="C90" s="75" t="s">
        <v>62</v>
      </c>
      <c r="D90" s="200" t="s">
        <v>116</v>
      </c>
      <c r="E90" s="201"/>
      <c r="F90" s="634"/>
      <c r="G90" s="83"/>
      <c r="H90" s="83"/>
      <c r="I90" s="83"/>
      <c r="J90" s="224" t="s">
        <v>83</v>
      </c>
      <c r="K90" s="225" t="s">
        <v>84</v>
      </c>
      <c r="L90" s="129"/>
      <c r="M90" s="46"/>
    </row>
    <row r="91" s="498" customFormat="1" customHeight="1" spans="1:13">
      <c r="A91" s="516"/>
      <c r="B91" s="93" t="s">
        <v>95</v>
      </c>
      <c r="C91" s="75" t="s">
        <v>66</v>
      </c>
      <c r="D91" s="197" t="s">
        <v>100</v>
      </c>
      <c r="E91" s="201"/>
      <c r="F91" s="634"/>
      <c r="G91" s="83"/>
      <c r="H91" s="83"/>
      <c r="I91" s="83"/>
      <c r="J91" s="224"/>
      <c r="K91" s="225"/>
      <c r="L91" s="129"/>
      <c r="M91" s="46"/>
    </row>
    <row r="92" s="498" customFormat="1" customHeight="1" spans="1:13">
      <c r="A92" s="516"/>
      <c r="B92" s="93"/>
      <c r="C92" s="75" t="s">
        <v>69</v>
      </c>
      <c r="D92" s="200"/>
      <c r="E92" s="201"/>
      <c r="F92" s="634"/>
      <c r="G92" s="83"/>
      <c r="H92" s="83"/>
      <c r="I92" s="83"/>
      <c r="J92" s="224"/>
      <c r="K92" s="225"/>
      <c r="L92" s="129"/>
      <c r="M92" s="46"/>
    </row>
    <row r="93" s="498" customFormat="1" customHeight="1" spans="1:13">
      <c r="A93" s="547"/>
      <c r="B93" s="96"/>
      <c r="C93" s="85"/>
      <c r="D93" s="261"/>
      <c r="E93" s="259"/>
      <c r="F93" s="637"/>
      <c r="G93" s="666"/>
      <c r="H93" s="666"/>
      <c r="I93" s="666"/>
      <c r="J93" s="229"/>
      <c r="K93" s="230"/>
      <c r="L93" s="133"/>
      <c r="M93" s="46"/>
    </row>
    <row r="94" s="498" customFormat="1" customHeight="1" spans="1:13">
      <c r="A94" s="114">
        <v>13</v>
      </c>
      <c r="B94" s="91" t="s">
        <v>110</v>
      </c>
      <c r="C94" s="680" t="s">
        <v>56</v>
      </c>
      <c r="D94" s="195" t="s">
        <v>79</v>
      </c>
      <c r="E94" s="303">
        <v>0</v>
      </c>
      <c r="F94" s="633">
        <v>495000</v>
      </c>
      <c r="G94" s="633">
        <v>495000</v>
      </c>
      <c r="H94" s="633">
        <v>495000</v>
      </c>
      <c r="I94" s="633">
        <v>495000</v>
      </c>
      <c r="J94" s="222" t="s">
        <v>58</v>
      </c>
      <c r="K94" s="223" t="s">
        <v>80</v>
      </c>
      <c r="L94" s="126" t="s">
        <v>60</v>
      </c>
      <c r="M94" s="46"/>
    </row>
    <row r="95" s="498" customFormat="1" customHeight="1" spans="1:13">
      <c r="A95" s="115"/>
      <c r="B95" s="93" t="s">
        <v>119</v>
      </c>
      <c r="C95" s="681" t="s">
        <v>62</v>
      </c>
      <c r="D95" s="197" t="s">
        <v>120</v>
      </c>
      <c r="E95" s="201"/>
      <c r="F95" s="634"/>
      <c r="G95" s="83"/>
      <c r="H95" s="83"/>
      <c r="I95" s="83"/>
      <c r="J95" s="224" t="s">
        <v>83</v>
      </c>
      <c r="K95" s="225" t="s">
        <v>84</v>
      </c>
      <c r="L95" s="129"/>
      <c r="M95" s="46"/>
    </row>
    <row r="96" s="498" customFormat="1" customHeight="1" spans="1:13">
      <c r="A96" s="115"/>
      <c r="B96" s="93" t="s">
        <v>95</v>
      </c>
      <c r="C96" s="681" t="s">
        <v>66</v>
      </c>
      <c r="D96" s="197" t="s">
        <v>76</v>
      </c>
      <c r="E96" s="201"/>
      <c r="F96" s="634"/>
      <c r="G96" s="83"/>
      <c r="H96" s="83"/>
      <c r="I96" s="83"/>
      <c r="J96" s="224"/>
      <c r="K96" s="225"/>
      <c r="L96" s="129"/>
      <c r="M96" s="46"/>
    </row>
    <row r="97" s="498" customFormat="1" customHeight="1" spans="1:13">
      <c r="A97" s="115"/>
      <c r="B97" s="93"/>
      <c r="C97" s="681" t="s">
        <v>69</v>
      </c>
      <c r="D97" s="93"/>
      <c r="E97" s="201"/>
      <c r="F97" s="634"/>
      <c r="G97" s="83"/>
      <c r="H97" s="83"/>
      <c r="I97" s="83"/>
      <c r="J97" s="224"/>
      <c r="K97" s="225"/>
      <c r="L97" s="129"/>
      <c r="M97" s="46"/>
    </row>
    <row r="98" s="498" customFormat="1" customHeight="1" spans="1:13">
      <c r="A98" s="241"/>
      <c r="B98" s="242"/>
      <c r="C98" s="243"/>
      <c r="D98" s="244"/>
      <c r="E98" s="245"/>
      <c r="F98" s="682"/>
      <c r="G98" s="683"/>
      <c r="H98" s="682"/>
      <c r="I98" s="695"/>
      <c r="J98" s="250"/>
      <c r="K98" s="251"/>
      <c r="L98" s="252"/>
      <c r="M98" s="46"/>
    </row>
    <row r="99" s="498" customFormat="1" ht="23" customHeight="1" spans="1:13">
      <c r="A99" s="684" t="s">
        <v>19</v>
      </c>
      <c r="B99" s="685"/>
      <c r="C99" s="686"/>
      <c r="D99" s="686"/>
      <c r="E99" s="687">
        <f ca="1">SUM(E77:E145)</f>
        <v>0</v>
      </c>
      <c r="F99" s="687">
        <f>SUM(F84:F98)</f>
        <v>1495000</v>
      </c>
      <c r="G99" s="687">
        <f>SUM(G84:G98)</f>
        <v>1495000</v>
      </c>
      <c r="H99" s="687">
        <f>SUM(H84:H98)</f>
        <v>1495000</v>
      </c>
      <c r="I99" s="687">
        <f>SUM(I84:I98)</f>
        <v>1495000</v>
      </c>
      <c r="J99" s="687"/>
      <c r="K99" s="535">
        <f ca="1">SUM(E99:J99)</f>
        <v>4800000</v>
      </c>
      <c r="L99" s="696"/>
      <c r="M99" s="46"/>
    </row>
    <row r="100" s="498" customFormat="1" customHeight="1" spans="13:13">
      <c r="M100" s="46"/>
    </row>
    <row r="101" s="498" customFormat="1" customHeight="1" spans="12:13">
      <c r="L101" s="697">
        <v>7</v>
      </c>
      <c r="M101" s="46"/>
    </row>
    <row r="102" s="498" customFormat="1" customHeight="1" spans="13:13">
      <c r="M102" s="46"/>
    </row>
    <row r="103" s="498" customFormat="1" customHeight="1" spans="13:13">
      <c r="M103" s="46"/>
    </row>
    <row r="104" s="498" customFormat="1" customHeight="1" spans="13:13">
      <c r="M104" s="46"/>
    </row>
    <row r="105" s="498" customFormat="1" customHeight="1" spans="1:13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</row>
    <row r="106" s="498" customFormat="1" ht="23.1" customHeight="1" spans="1:13">
      <c r="A106" s="42"/>
      <c r="B106" s="105" t="s">
        <v>40</v>
      </c>
      <c r="C106" s="105"/>
      <c r="D106" s="105"/>
      <c r="E106" s="213"/>
      <c r="F106" s="213"/>
      <c r="G106" s="213"/>
      <c r="H106" s="213"/>
      <c r="I106" s="213"/>
      <c r="J106" s="237"/>
      <c r="K106" s="237"/>
      <c r="L106" s="105"/>
      <c r="M106" s="46"/>
    </row>
    <row r="107" s="498" customFormat="1" customHeight="1" spans="1:13">
      <c r="A107" s="190"/>
      <c r="B107" s="64" t="s">
        <v>77</v>
      </c>
      <c r="C107" s="214"/>
      <c r="D107" s="214" t="s">
        <v>43</v>
      </c>
      <c r="E107" s="193"/>
      <c r="F107" s="193"/>
      <c r="G107" s="193"/>
      <c r="H107" s="193"/>
      <c r="I107" s="216"/>
      <c r="J107" s="217"/>
      <c r="K107" s="217"/>
      <c r="L107" s="190"/>
      <c r="M107" s="46"/>
    </row>
    <row r="108" s="498" customFormat="1" customHeight="1" spans="1:13">
      <c r="A108" s="106" t="s">
        <v>44</v>
      </c>
      <c r="B108" s="679" t="s">
        <v>14</v>
      </c>
      <c r="C108" s="106" t="s">
        <v>45</v>
      </c>
      <c r="D108" s="108" t="s">
        <v>46</v>
      </c>
      <c r="E108" s="109" t="s">
        <v>47</v>
      </c>
      <c r="F108" s="110"/>
      <c r="G108" s="110"/>
      <c r="H108" s="110"/>
      <c r="I108" s="148"/>
      <c r="J108" s="218" t="s">
        <v>48</v>
      </c>
      <c r="K108" s="219" t="s">
        <v>49</v>
      </c>
      <c r="L108" s="219" t="s">
        <v>50</v>
      </c>
      <c r="M108" s="46"/>
    </row>
    <row r="109" s="498" customFormat="1" customHeight="1" spans="1:13">
      <c r="A109" s="106"/>
      <c r="B109" s="562"/>
      <c r="C109" s="106"/>
      <c r="D109" s="301" t="s">
        <v>51</v>
      </c>
      <c r="E109" s="112">
        <v>2566</v>
      </c>
      <c r="F109" s="112">
        <v>2567</v>
      </c>
      <c r="G109" s="112">
        <v>2568</v>
      </c>
      <c r="H109" s="112">
        <v>2569</v>
      </c>
      <c r="I109" s="112">
        <v>2570</v>
      </c>
      <c r="J109" s="220" t="s">
        <v>52</v>
      </c>
      <c r="K109" s="221" t="s">
        <v>53</v>
      </c>
      <c r="L109" s="221" t="s">
        <v>54</v>
      </c>
      <c r="M109" s="46"/>
    </row>
    <row r="110" s="498" customFormat="1" customHeight="1" spans="1:13">
      <c r="A110" s="523">
        <v>14</v>
      </c>
      <c r="B110" s="91" t="s">
        <v>107</v>
      </c>
      <c r="C110" s="524" t="s">
        <v>56</v>
      </c>
      <c r="D110" s="195" t="s">
        <v>72</v>
      </c>
      <c r="E110" s="78">
        <v>0</v>
      </c>
      <c r="F110" s="633">
        <v>500000</v>
      </c>
      <c r="G110" s="656">
        <v>500000</v>
      </c>
      <c r="H110" s="633">
        <v>500000</v>
      </c>
      <c r="I110" s="656">
        <v>500000</v>
      </c>
      <c r="J110" s="222" t="s">
        <v>58</v>
      </c>
      <c r="K110" s="223" t="s">
        <v>80</v>
      </c>
      <c r="L110" s="77" t="s">
        <v>60</v>
      </c>
      <c r="M110" s="46"/>
    </row>
    <row r="111" s="498" customFormat="1" customHeight="1" spans="1:13">
      <c r="A111" s="516"/>
      <c r="B111" s="196" t="s">
        <v>121</v>
      </c>
      <c r="C111" s="211" t="s">
        <v>62</v>
      </c>
      <c r="D111" s="197" t="s">
        <v>122</v>
      </c>
      <c r="E111" s="82"/>
      <c r="F111" s="634"/>
      <c r="G111" s="484"/>
      <c r="H111" s="634"/>
      <c r="I111" s="484"/>
      <c r="J111" s="224" t="s">
        <v>83</v>
      </c>
      <c r="K111" s="225" t="s">
        <v>84</v>
      </c>
      <c r="L111" s="240"/>
      <c r="M111" s="46"/>
    </row>
    <row r="112" s="498" customFormat="1" customHeight="1" spans="1:13">
      <c r="A112" s="516"/>
      <c r="B112" s="93"/>
      <c r="C112" s="211" t="s">
        <v>66</v>
      </c>
      <c r="D112" s="197" t="s">
        <v>86</v>
      </c>
      <c r="E112" s="82"/>
      <c r="F112" s="634"/>
      <c r="G112" s="484"/>
      <c r="H112" s="634"/>
      <c r="I112" s="484"/>
      <c r="J112" s="224"/>
      <c r="K112" s="225"/>
      <c r="L112" s="240"/>
      <c r="M112" s="46"/>
    </row>
    <row r="113" s="498" customFormat="1" customHeight="1" spans="1:13">
      <c r="A113" s="516"/>
      <c r="B113" s="93"/>
      <c r="C113" s="211" t="s">
        <v>69</v>
      </c>
      <c r="D113" s="197"/>
      <c r="E113" s="82"/>
      <c r="F113" s="634"/>
      <c r="G113" s="484"/>
      <c r="H113" s="634"/>
      <c r="I113" s="484"/>
      <c r="J113" s="224"/>
      <c r="K113" s="225"/>
      <c r="L113" s="240"/>
      <c r="M113" s="46"/>
    </row>
    <row r="114" s="498" customFormat="1" customHeight="1" spans="1:13">
      <c r="A114" s="688"/>
      <c r="B114" s="520"/>
      <c r="C114" s="655"/>
      <c r="D114" s="520"/>
      <c r="E114" s="688"/>
      <c r="F114" s="520"/>
      <c r="G114" s="655"/>
      <c r="H114" s="520"/>
      <c r="I114" s="655"/>
      <c r="J114" s="520"/>
      <c r="K114" s="520"/>
      <c r="L114" s="520"/>
      <c r="M114" s="46"/>
    </row>
    <row r="115" s="498" customFormat="1" customHeight="1" spans="1:13">
      <c r="A115" s="523">
        <v>15</v>
      </c>
      <c r="B115" s="91" t="s">
        <v>123</v>
      </c>
      <c r="C115" s="524" t="s">
        <v>56</v>
      </c>
      <c r="D115" s="195" t="s">
        <v>92</v>
      </c>
      <c r="E115" s="287">
        <v>0</v>
      </c>
      <c r="F115" s="633">
        <v>500000</v>
      </c>
      <c r="G115" s="633">
        <v>500000</v>
      </c>
      <c r="H115" s="633">
        <v>500000</v>
      </c>
      <c r="I115" s="633">
        <v>500000</v>
      </c>
      <c r="J115" s="222" t="s">
        <v>58</v>
      </c>
      <c r="K115" s="223" t="s">
        <v>80</v>
      </c>
      <c r="L115" s="77" t="s">
        <v>60</v>
      </c>
      <c r="M115" s="46"/>
    </row>
    <row r="116" s="498" customFormat="1" customHeight="1" spans="1:13">
      <c r="A116" s="516"/>
      <c r="B116" s="93" t="s">
        <v>124</v>
      </c>
      <c r="C116" s="211" t="s">
        <v>62</v>
      </c>
      <c r="D116" s="197" t="s">
        <v>125</v>
      </c>
      <c r="E116" s="201"/>
      <c r="F116" s="634"/>
      <c r="G116" s="634"/>
      <c r="H116" s="634"/>
      <c r="I116" s="634"/>
      <c r="J116" s="224" t="s">
        <v>83</v>
      </c>
      <c r="K116" s="225" t="s">
        <v>84</v>
      </c>
      <c r="L116" s="240"/>
      <c r="M116" s="46"/>
    </row>
    <row r="117" s="498" customFormat="1" customHeight="1" spans="1:13">
      <c r="A117" s="516"/>
      <c r="B117" s="93" t="s">
        <v>126</v>
      </c>
      <c r="C117" s="211" t="s">
        <v>66</v>
      </c>
      <c r="D117" s="519"/>
      <c r="E117" s="201"/>
      <c r="F117" s="634"/>
      <c r="G117" s="634"/>
      <c r="H117" s="634"/>
      <c r="I117" s="634"/>
      <c r="J117" s="224"/>
      <c r="K117" s="254"/>
      <c r="L117" s="240"/>
      <c r="M117" s="46"/>
    </row>
    <row r="118" s="498" customFormat="1" customHeight="1" spans="1:13">
      <c r="A118" s="516"/>
      <c r="B118" s="93" t="s">
        <v>127</v>
      </c>
      <c r="C118" s="211" t="s">
        <v>69</v>
      </c>
      <c r="D118" s="93"/>
      <c r="E118" s="201"/>
      <c r="F118" s="634"/>
      <c r="G118" s="634"/>
      <c r="H118" s="634"/>
      <c r="I118" s="634"/>
      <c r="J118" s="224"/>
      <c r="K118" s="254"/>
      <c r="L118" s="240"/>
      <c r="M118" s="46"/>
    </row>
    <row r="119" s="498" customFormat="1" customHeight="1" spans="1:13">
      <c r="A119" s="547"/>
      <c r="B119" s="520"/>
      <c r="C119" s="243"/>
      <c r="D119" s="244"/>
      <c r="E119" s="245"/>
      <c r="F119" s="682"/>
      <c r="G119" s="682"/>
      <c r="H119" s="682"/>
      <c r="I119" s="682"/>
      <c r="J119" s="698"/>
      <c r="K119" s="228"/>
      <c r="L119" s="244"/>
      <c r="M119" s="46"/>
    </row>
    <row r="120" s="498" customFormat="1" customHeight="1" spans="1:13">
      <c r="A120" s="114">
        <v>16</v>
      </c>
      <c r="B120" s="91" t="s">
        <v>128</v>
      </c>
      <c r="C120" s="524" t="s">
        <v>56</v>
      </c>
      <c r="D120" s="195" t="s">
        <v>72</v>
      </c>
      <c r="E120" s="287">
        <v>0</v>
      </c>
      <c r="F120" s="633">
        <v>500000</v>
      </c>
      <c r="G120" s="633">
        <v>500000</v>
      </c>
      <c r="H120" s="633">
        <v>500000</v>
      </c>
      <c r="I120" s="633">
        <v>500000</v>
      </c>
      <c r="J120" s="526" t="s">
        <v>58</v>
      </c>
      <c r="K120" s="223" t="s">
        <v>80</v>
      </c>
      <c r="L120" s="77" t="s">
        <v>60</v>
      </c>
      <c r="M120" s="46"/>
    </row>
    <row r="121" s="498" customFormat="1" customHeight="1" spans="1:13">
      <c r="A121" s="115"/>
      <c r="B121" s="93" t="s">
        <v>126</v>
      </c>
      <c r="C121" s="211" t="s">
        <v>62</v>
      </c>
      <c r="D121" s="197" t="s">
        <v>129</v>
      </c>
      <c r="E121" s="201"/>
      <c r="F121" s="634"/>
      <c r="G121" s="634"/>
      <c r="H121" s="634"/>
      <c r="I121" s="634"/>
      <c r="J121" s="528" t="s">
        <v>83</v>
      </c>
      <c r="K121" s="225" t="s">
        <v>84</v>
      </c>
      <c r="L121" s="240"/>
      <c r="M121" s="46"/>
    </row>
    <row r="122" s="498" customFormat="1" customHeight="1" spans="1:13">
      <c r="A122" s="115"/>
      <c r="B122" s="93" t="s">
        <v>127</v>
      </c>
      <c r="C122" s="211" t="s">
        <v>66</v>
      </c>
      <c r="D122" s="93" t="s">
        <v>130</v>
      </c>
      <c r="E122" s="201"/>
      <c r="F122" s="634" t="s">
        <v>131</v>
      </c>
      <c r="G122" s="634"/>
      <c r="H122" s="634"/>
      <c r="I122" s="634"/>
      <c r="J122" s="528"/>
      <c r="K122" s="254"/>
      <c r="L122" s="240"/>
      <c r="M122" s="46"/>
    </row>
    <row r="123" s="498" customFormat="1" customHeight="1" spans="1:13">
      <c r="A123" s="115"/>
      <c r="B123" s="93"/>
      <c r="C123" s="211" t="s">
        <v>69</v>
      </c>
      <c r="D123" s="519"/>
      <c r="E123" s="201"/>
      <c r="F123" s="634"/>
      <c r="G123" s="634"/>
      <c r="H123" s="634"/>
      <c r="I123" s="634"/>
      <c r="J123" s="528"/>
      <c r="K123" s="254"/>
      <c r="L123" s="240"/>
      <c r="M123" s="46"/>
    </row>
    <row r="124" s="498" customFormat="1" customHeight="1" spans="1:13">
      <c r="A124" s="113"/>
      <c r="B124" s="85"/>
      <c r="C124" s="257"/>
      <c r="D124" s="258"/>
      <c r="E124" s="259"/>
      <c r="F124" s="637"/>
      <c r="G124" s="689"/>
      <c r="H124" s="637"/>
      <c r="I124" s="678"/>
      <c r="J124" s="611"/>
      <c r="K124" s="230"/>
      <c r="L124" s="133"/>
      <c r="M124" s="46"/>
    </row>
    <row r="125" s="46" customFormat="1" ht="24" customHeight="1" spans="1:12">
      <c r="A125" s="550" t="s">
        <v>19</v>
      </c>
      <c r="B125" s="550"/>
      <c r="C125" s="550"/>
      <c r="D125" s="550"/>
      <c r="E125" s="633">
        <v>0</v>
      </c>
      <c r="F125" s="690">
        <f>SUM(F110:F124)</f>
        <v>1500000</v>
      </c>
      <c r="G125" s="690">
        <f>SUM(G110:G124)</f>
        <v>1500000</v>
      </c>
      <c r="H125" s="690">
        <f>SUM(H110:H124)</f>
        <v>1500000</v>
      </c>
      <c r="I125" s="690">
        <f>SUM(I110:I124)</f>
        <v>1500000</v>
      </c>
      <c r="J125" s="690"/>
      <c r="K125" s="575">
        <f>SUM(E125:J125)</f>
        <v>6000000</v>
      </c>
      <c r="L125" s="575"/>
    </row>
    <row r="126" s="498" customFormat="1" customHeight="1" spans="1:13">
      <c r="A126" s="564"/>
      <c r="B126" s="566"/>
      <c r="C126" s="691"/>
      <c r="D126" s="692"/>
      <c r="E126" s="568"/>
      <c r="F126" s="693"/>
      <c r="G126" s="693"/>
      <c r="H126" s="693"/>
      <c r="I126" s="693"/>
      <c r="J126" s="576"/>
      <c r="K126" s="577"/>
      <c r="L126" s="692"/>
      <c r="M126" s="46"/>
    </row>
    <row r="127" s="498" customFormat="1" customHeight="1" spans="1:13">
      <c r="A127" s="209"/>
      <c r="B127" s="211"/>
      <c r="C127" s="239"/>
      <c r="D127" s="81"/>
      <c r="E127" s="201"/>
      <c r="F127" s="484"/>
      <c r="G127" s="484"/>
      <c r="H127" s="484"/>
      <c r="I127" s="484"/>
      <c r="J127" s="528"/>
      <c r="K127" s="271"/>
      <c r="L127" s="81"/>
      <c r="M127" s="46"/>
    </row>
    <row r="128" s="498" customFormat="1" customHeight="1" spans="1:13">
      <c r="A128" s="209"/>
      <c r="B128" s="211"/>
      <c r="C128" s="239"/>
      <c r="D128" s="81"/>
      <c r="E128" s="201"/>
      <c r="F128" s="484"/>
      <c r="G128" s="484"/>
      <c r="H128" s="484"/>
      <c r="I128" s="484"/>
      <c r="J128" s="528"/>
      <c r="K128" s="271"/>
      <c r="L128" s="536">
        <v>8</v>
      </c>
      <c r="M128" s="46"/>
    </row>
    <row r="129" s="498" customFormat="1" customHeight="1" spans="1:13">
      <c r="A129" s="209"/>
      <c r="B129" s="211"/>
      <c r="C129" s="239"/>
      <c r="D129" s="81"/>
      <c r="E129" s="201"/>
      <c r="F129" s="484"/>
      <c r="G129" s="484"/>
      <c r="H129" s="484"/>
      <c r="I129" s="484"/>
      <c r="J129" s="528"/>
      <c r="K129" s="271"/>
      <c r="L129" s="81"/>
      <c r="M129" s="46"/>
    </row>
    <row r="130" s="498" customFormat="1" customHeight="1" spans="1:13">
      <c r="A130" s="209"/>
      <c r="B130" s="211"/>
      <c r="C130" s="239"/>
      <c r="D130" s="81"/>
      <c r="E130" s="201"/>
      <c r="F130" s="484"/>
      <c r="G130" s="484"/>
      <c r="H130" s="484"/>
      <c r="I130" s="484"/>
      <c r="J130" s="528"/>
      <c r="K130" s="271"/>
      <c r="L130" s="81"/>
      <c r="M130" s="46"/>
    </row>
    <row r="131" s="498" customFormat="1" customHeight="1" spans="1:13">
      <c r="A131" s="209"/>
      <c r="B131" s="211"/>
      <c r="C131" s="239"/>
      <c r="D131" s="81"/>
      <c r="E131" s="201"/>
      <c r="F131" s="484"/>
      <c r="G131" s="484"/>
      <c r="H131" s="484"/>
      <c r="I131" s="484"/>
      <c r="J131" s="528"/>
      <c r="K131" s="271"/>
      <c r="L131" s="81"/>
      <c r="M131" s="46"/>
    </row>
    <row r="132" s="498" customFormat="1" customHeight="1" spans="1:13">
      <c r="A132" s="42"/>
      <c r="B132" s="105" t="s">
        <v>40</v>
      </c>
      <c r="C132" s="105"/>
      <c r="D132" s="105"/>
      <c r="E132" s="213"/>
      <c r="F132" s="213"/>
      <c r="G132" s="213"/>
      <c r="H132" s="213"/>
      <c r="I132" s="213"/>
      <c r="J132" s="237"/>
      <c r="K132" s="237"/>
      <c r="L132" s="105"/>
      <c r="M132" s="46"/>
    </row>
    <row r="133" s="498" customFormat="1" customHeight="1" spans="1:13">
      <c r="A133" s="190"/>
      <c r="B133" s="64" t="s">
        <v>77</v>
      </c>
      <c r="C133" s="214"/>
      <c r="D133" s="214" t="s">
        <v>43</v>
      </c>
      <c r="E133" s="193"/>
      <c r="F133" s="193"/>
      <c r="G133" s="193"/>
      <c r="H133" s="193"/>
      <c r="I133" s="216"/>
      <c r="J133" s="217"/>
      <c r="K133" s="217"/>
      <c r="L133" s="190"/>
      <c r="M133" s="46"/>
    </row>
    <row r="134" s="498" customFormat="1" ht="21" customHeight="1" spans="1:13">
      <c r="A134" s="106" t="s">
        <v>44</v>
      </c>
      <c r="B134" s="679" t="s">
        <v>14</v>
      </c>
      <c r="C134" s="106" t="s">
        <v>45</v>
      </c>
      <c r="D134" s="108" t="s">
        <v>46</v>
      </c>
      <c r="E134" s="109" t="s">
        <v>47</v>
      </c>
      <c r="F134" s="110"/>
      <c r="G134" s="110"/>
      <c r="H134" s="110"/>
      <c r="I134" s="148"/>
      <c r="J134" s="218" t="s">
        <v>48</v>
      </c>
      <c r="K134" s="219" t="s">
        <v>49</v>
      </c>
      <c r="L134" s="219" t="s">
        <v>50</v>
      </c>
      <c r="M134" s="46"/>
    </row>
    <row r="135" s="498" customFormat="1" ht="21" customHeight="1" spans="1:13">
      <c r="A135" s="106"/>
      <c r="B135" s="562"/>
      <c r="C135" s="106"/>
      <c r="D135" s="194" t="s">
        <v>51</v>
      </c>
      <c r="E135" s="112">
        <v>2566</v>
      </c>
      <c r="F135" s="112">
        <v>2567</v>
      </c>
      <c r="G135" s="112">
        <v>2568</v>
      </c>
      <c r="H135" s="112">
        <v>2569</v>
      </c>
      <c r="I135" s="112">
        <v>2570</v>
      </c>
      <c r="J135" s="220" t="s">
        <v>52</v>
      </c>
      <c r="K135" s="221" t="s">
        <v>53</v>
      </c>
      <c r="L135" s="221" t="s">
        <v>54</v>
      </c>
      <c r="M135" s="46"/>
    </row>
    <row r="136" s="498" customFormat="1" ht="21" customHeight="1" spans="1:13">
      <c r="A136" s="114">
        <v>17</v>
      </c>
      <c r="B136" s="91" t="s">
        <v>110</v>
      </c>
      <c r="C136" s="524" t="s">
        <v>56</v>
      </c>
      <c r="D136" s="195" t="s">
        <v>72</v>
      </c>
      <c r="E136" s="287">
        <v>0</v>
      </c>
      <c r="F136" s="633">
        <v>650000</v>
      </c>
      <c r="G136" s="633">
        <v>650000</v>
      </c>
      <c r="H136" s="633">
        <v>650000</v>
      </c>
      <c r="I136" s="633">
        <v>650000</v>
      </c>
      <c r="J136" s="526" t="s">
        <v>58</v>
      </c>
      <c r="K136" s="223" t="s">
        <v>80</v>
      </c>
      <c r="L136" s="77" t="s">
        <v>60</v>
      </c>
      <c r="M136" s="46"/>
    </row>
    <row r="137" s="498" customFormat="1" ht="21" customHeight="1" spans="1:13">
      <c r="A137" s="115"/>
      <c r="B137" s="93" t="s">
        <v>132</v>
      </c>
      <c r="C137" s="211" t="s">
        <v>62</v>
      </c>
      <c r="D137" s="197" t="s">
        <v>129</v>
      </c>
      <c r="E137" s="201"/>
      <c r="F137" s="634"/>
      <c r="G137" s="634"/>
      <c r="H137" s="634"/>
      <c r="I137" s="634"/>
      <c r="J137" s="528" t="s">
        <v>83</v>
      </c>
      <c r="K137" s="225" t="s">
        <v>84</v>
      </c>
      <c r="L137" s="240"/>
      <c r="M137" s="46"/>
    </row>
    <row r="138" s="498" customFormat="1" ht="21" customHeight="1" spans="1:13">
      <c r="A138" s="115"/>
      <c r="B138" s="93" t="s">
        <v>133</v>
      </c>
      <c r="C138" s="211" t="s">
        <v>66</v>
      </c>
      <c r="D138" s="93" t="s">
        <v>130</v>
      </c>
      <c r="E138" s="201"/>
      <c r="F138" s="634" t="s">
        <v>131</v>
      </c>
      <c r="G138" s="634"/>
      <c r="H138" s="634"/>
      <c r="I138" s="634"/>
      <c r="J138" s="528"/>
      <c r="K138" s="254"/>
      <c r="L138" s="240"/>
      <c r="M138" s="46"/>
    </row>
    <row r="139" s="498" customFormat="1" ht="21" customHeight="1" spans="1:13">
      <c r="A139" s="115"/>
      <c r="B139" s="93"/>
      <c r="C139" s="211" t="s">
        <v>69</v>
      </c>
      <c r="D139" s="519"/>
      <c r="E139" s="201"/>
      <c r="F139" s="634"/>
      <c r="G139" s="634"/>
      <c r="H139" s="634"/>
      <c r="I139" s="634"/>
      <c r="J139" s="528"/>
      <c r="K139" s="254"/>
      <c r="L139" s="240"/>
      <c r="M139" s="46"/>
    </row>
    <row r="140" s="498" customFormat="1" ht="21" customHeight="1" spans="1:13">
      <c r="A140" s="113"/>
      <c r="B140" s="85"/>
      <c r="C140" s="257"/>
      <c r="D140" s="258"/>
      <c r="E140" s="259"/>
      <c r="F140" s="637"/>
      <c r="G140" s="689"/>
      <c r="H140" s="637"/>
      <c r="I140" s="678"/>
      <c r="J140" s="611"/>
      <c r="K140" s="230"/>
      <c r="L140" s="133"/>
      <c r="M140" s="46"/>
    </row>
    <row r="141" s="498" customFormat="1" ht="21" customHeight="1" spans="1:13">
      <c r="A141" s="114">
        <v>18</v>
      </c>
      <c r="B141" s="91" t="s">
        <v>134</v>
      </c>
      <c r="C141" s="90" t="s">
        <v>56</v>
      </c>
      <c r="D141" s="212" t="s">
        <v>135</v>
      </c>
      <c r="E141" s="124">
        <v>0</v>
      </c>
      <c r="F141" s="656">
        <v>100000</v>
      </c>
      <c r="G141" s="633">
        <v>100000</v>
      </c>
      <c r="H141" s="633">
        <v>100000</v>
      </c>
      <c r="I141" s="633">
        <v>0</v>
      </c>
      <c r="J141" s="526" t="s">
        <v>58</v>
      </c>
      <c r="K141" s="223" t="s">
        <v>80</v>
      </c>
      <c r="L141" s="77" t="s">
        <v>60</v>
      </c>
      <c r="M141" s="46"/>
    </row>
    <row r="142" s="498" customFormat="1" customHeight="1" spans="1:13">
      <c r="A142" s="115"/>
      <c r="B142" s="196" t="s">
        <v>136</v>
      </c>
      <c r="C142" s="75" t="s">
        <v>62</v>
      </c>
      <c r="D142" s="212" t="s">
        <v>137</v>
      </c>
      <c r="E142" s="127"/>
      <c r="F142" s="484"/>
      <c r="G142" s="634"/>
      <c r="H142" s="634"/>
      <c r="I142" s="634"/>
      <c r="J142" s="528" t="s">
        <v>83</v>
      </c>
      <c r="K142" s="225" t="s">
        <v>84</v>
      </c>
      <c r="L142" s="240"/>
      <c r="M142" s="46"/>
    </row>
    <row r="143" customHeight="1" spans="1:13">
      <c r="A143" s="115"/>
      <c r="B143" s="93" t="s">
        <v>138</v>
      </c>
      <c r="C143" s="75" t="s">
        <v>139</v>
      </c>
      <c r="D143" s="212" t="s">
        <v>140</v>
      </c>
      <c r="E143" s="127"/>
      <c r="F143" s="484"/>
      <c r="G143" s="634"/>
      <c r="H143" s="634"/>
      <c r="I143" s="634"/>
      <c r="J143" s="528"/>
      <c r="K143" s="225"/>
      <c r="L143" s="240"/>
      <c r="M143" s="44"/>
    </row>
    <row r="144" customHeight="1" spans="1:13">
      <c r="A144" s="115"/>
      <c r="B144" s="93"/>
      <c r="C144" s="75" t="s">
        <v>69</v>
      </c>
      <c r="D144" s="212"/>
      <c r="E144" s="127"/>
      <c r="F144" s="484"/>
      <c r="G144" s="634"/>
      <c r="H144" s="634"/>
      <c r="I144" s="634"/>
      <c r="J144" s="528"/>
      <c r="K144" s="225"/>
      <c r="L144" s="240"/>
      <c r="M144" s="44"/>
    </row>
    <row r="145" customHeight="1" spans="1:13">
      <c r="A145" s="113"/>
      <c r="B145" s="96"/>
      <c r="C145" s="85"/>
      <c r="D145" s="699"/>
      <c r="E145" s="260"/>
      <c r="F145" s="689"/>
      <c r="G145" s="637"/>
      <c r="H145" s="637"/>
      <c r="I145" s="637"/>
      <c r="J145" s="611"/>
      <c r="K145" s="230"/>
      <c r="L145" s="258"/>
      <c r="M145" s="44"/>
    </row>
    <row r="146" s="46" customFormat="1" ht="21.95" customHeight="1" spans="1:12">
      <c r="A146" s="550" t="s">
        <v>19</v>
      </c>
      <c r="B146" s="550"/>
      <c r="C146" s="550"/>
      <c r="D146" s="550"/>
      <c r="E146" s="661">
        <f ca="1">SUM(E121:E146)</f>
        <v>220200</v>
      </c>
      <c r="F146" s="690">
        <f>SUM(F136:F145)</f>
        <v>750000</v>
      </c>
      <c r="G146" s="690">
        <f>SUM(G136:G145)</f>
        <v>750000</v>
      </c>
      <c r="H146" s="690">
        <f>SUM(H136:H145)</f>
        <v>750000</v>
      </c>
      <c r="I146" s="690">
        <f>SUM(I136:I145)</f>
        <v>650000</v>
      </c>
      <c r="J146" s="690"/>
      <c r="K146" s="575">
        <f ca="1">SUM(E146:J146)</f>
        <v>4300000</v>
      </c>
      <c r="L146" s="575"/>
    </row>
    <row r="147" s="46" customFormat="1" ht="26.1" customHeight="1" spans="1:12">
      <c r="A147" s="700" t="s">
        <v>141</v>
      </c>
      <c r="B147" s="701"/>
      <c r="C147" s="701"/>
      <c r="D147" s="701"/>
      <c r="E147" s="667">
        <f ca="1">SUM(E122:E147)</f>
        <v>220200</v>
      </c>
      <c r="F147" s="702">
        <f>F25+F51+F77+F99+F125+F146</f>
        <v>7781000</v>
      </c>
      <c r="G147" s="702">
        <f>G25+G51+G77+G99+G125+G146</f>
        <v>7781000</v>
      </c>
      <c r="H147" s="702">
        <f>H25+H51+H77+H99+H125+H146</f>
        <v>7781000</v>
      </c>
      <c r="I147" s="702">
        <f>I25+I51+I77+I99+I125+I146</f>
        <v>7681000</v>
      </c>
      <c r="J147" s="652"/>
      <c r="K147" s="723">
        <f ca="1">SUM(E147:J147)</f>
        <v>29024000</v>
      </c>
      <c r="L147" s="724"/>
    </row>
    <row r="148" customHeight="1" spans="1:13">
      <c r="A148" s="552"/>
      <c r="B148" s="552"/>
      <c r="C148" s="552"/>
      <c r="D148" s="552"/>
      <c r="E148" s="553"/>
      <c r="F148" s="553"/>
      <c r="G148" s="553"/>
      <c r="H148" s="553"/>
      <c r="I148" s="553"/>
      <c r="J148" s="572"/>
      <c r="K148" s="725"/>
      <c r="L148" s="725"/>
      <c r="M148" s="44"/>
    </row>
    <row r="149" customHeight="1" spans="1:13">
      <c r="A149" s="103"/>
      <c r="B149" s="103"/>
      <c r="C149" s="103"/>
      <c r="D149" s="103"/>
      <c r="E149" s="247"/>
      <c r="F149" s="247"/>
      <c r="G149" s="247"/>
      <c r="H149" s="247"/>
      <c r="I149" s="247"/>
      <c r="J149" s="253"/>
      <c r="K149" s="147"/>
      <c r="M149" s="44"/>
    </row>
    <row r="150" customHeight="1" spans="1:13">
      <c r="A150" s="103"/>
      <c r="B150" s="103"/>
      <c r="C150" s="103"/>
      <c r="D150" s="103"/>
      <c r="E150" s="247"/>
      <c r="F150" s="247"/>
      <c r="G150" s="247"/>
      <c r="H150" s="247"/>
      <c r="I150" s="247"/>
      <c r="J150" s="253"/>
      <c r="K150" s="147"/>
      <c r="M150" s="233"/>
    </row>
    <row r="151" ht="16.5" customHeight="1" spans="1:13">
      <c r="A151" s="103"/>
      <c r="B151" s="103"/>
      <c r="C151" s="103"/>
      <c r="D151" s="103"/>
      <c r="E151" s="247"/>
      <c r="F151" s="247"/>
      <c r="G151" s="247"/>
      <c r="H151" s="247"/>
      <c r="I151" s="247"/>
      <c r="J151" s="253"/>
      <c r="K151" s="147"/>
      <c r="L151" s="147"/>
      <c r="M151" s="233"/>
    </row>
    <row r="152" ht="20.45" customHeight="1" spans="1:13">
      <c r="A152" s="103"/>
      <c r="B152" s="103"/>
      <c r="C152" s="103"/>
      <c r="D152" s="103"/>
      <c r="E152" s="247"/>
      <c r="F152" s="247"/>
      <c r="G152" s="247"/>
      <c r="H152" s="247"/>
      <c r="I152" s="247"/>
      <c r="J152" s="253"/>
      <c r="K152" s="147"/>
      <c r="L152" s="147"/>
      <c r="M152" s="233"/>
    </row>
    <row r="153" ht="20.45" customHeight="1" spans="1:13">
      <c r="A153" s="103"/>
      <c r="B153" s="103"/>
      <c r="C153" s="103"/>
      <c r="D153" s="103"/>
      <c r="E153" s="247"/>
      <c r="F153" s="247"/>
      <c r="G153" s="247"/>
      <c r="H153" s="247"/>
      <c r="I153" s="247"/>
      <c r="J153" s="253"/>
      <c r="K153" s="147"/>
      <c r="L153" s="147"/>
      <c r="M153" s="233"/>
    </row>
    <row r="154" ht="20.45" customHeight="1" spans="1:13">
      <c r="A154" s="103"/>
      <c r="B154" s="103"/>
      <c r="C154" s="103"/>
      <c r="D154" s="103"/>
      <c r="E154" s="247"/>
      <c r="F154" s="247"/>
      <c r="G154" s="247"/>
      <c r="H154" s="247"/>
      <c r="I154" s="247"/>
      <c r="J154" s="253"/>
      <c r="K154" s="147"/>
      <c r="L154" s="573">
        <v>9</v>
      </c>
      <c r="M154" s="233"/>
    </row>
    <row r="155" ht="20.45" customHeight="1" spans="1:13">
      <c r="A155" s="103"/>
      <c r="B155" s="103"/>
      <c r="C155" s="103"/>
      <c r="D155" s="103"/>
      <c r="E155" s="247"/>
      <c r="F155" s="247"/>
      <c r="G155" s="247"/>
      <c r="H155" s="247"/>
      <c r="I155" s="247"/>
      <c r="J155" s="253"/>
      <c r="K155" s="147"/>
      <c r="L155" s="147"/>
      <c r="M155" s="233"/>
    </row>
    <row r="156" ht="20.45" customHeight="1" spans="1:13">
      <c r="A156" s="103"/>
      <c r="B156" s="103"/>
      <c r="C156" s="103"/>
      <c r="D156" s="103"/>
      <c r="E156" s="247"/>
      <c r="F156" s="247"/>
      <c r="G156" s="247"/>
      <c r="H156" s="247"/>
      <c r="I156" s="247"/>
      <c r="J156" s="253"/>
      <c r="K156" s="147"/>
      <c r="L156" s="147"/>
      <c r="M156" s="233"/>
    </row>
    <row r="157" ht="20.45" customHeight="1" spans="1:13">
      <c r="A157" s="103"/>
      <c r="B157" s="103"/>
      <c r="C157" s="103"/>
      <c r="D157" s="103"/>
      <c r="E157" s="247"/>
      <c r="F157" s="247"/>
      <c r="G157" s="247"/>
      <c r="H157" s="247"/>
      <c r="I157" s="247"/>
      <c r="J157" s="253"/>
      <c r="K157" s="147"/>
      <c r="L157" s="147"/>
      <c r="M157" s="233"/>
    </row>
    <row r="158" ht="20.45" customHeight="1" spans="1:13">
      <c r="A158" s="56" t="s">
        <v>30</v>
      </c>
      <c r="B158" s="56"/>
      <c r="C158" s="56"/>
      <c r="D158" s="56"/>
      <c r="E158" s="56"/>
      <c r="F158" s="56"/>
      <c r="G158" s="56"/>
      <c r="H158" s="56"/>
      <c r="I158" s="56"/>
      <c r="J158" s="56"/>
      <c r="K158" s="119"/>
      <c r="L158" s="106" t="s">
        <v>31</v>
      </c>
      <c r="M158" s="233"/>
    </row>
    <row r="159" ht="20.45" customHeight="1" spans="1:13">
      <c r="A159" s="56" t="s">
        <v>142</v>
      </c>
      <c r="B159" s="56"/>
      <c r="C159" s="56"/>
      <c r="D159" s="56"/>
      <c r="E159" s="56"/>
      <c r="F159" s="56"/>
      <c r="G159" s="56"/>
      <c r="H159" s="56"/>
      <c r="I159" s="56"/>
      <c r="J159" s="56"/>
      <c r="K159" s="56"/>
      <c r="L159" s="105"/>
      <c r="M159" s="233"/>
    </row>
    <row r="160" ht="20.45" customHeight="1" spans="1:13">
      <c r="A160" s="151" t="s">
        <v>33</v>
      </c>
      <c r="B160" s="151"/>
      <c r="C160" s="151"/>
      <c r="D160" s="151"/>
      <c r="E160" s="151"/>
      <c r="F160" s="151"/>
      <c r="G160" s="151"/>
      <c r="H160" s="151"/>
      <c r="I160" s="151"/>
      <c r="J160" s="151"/>
      <c r="K160" s="151"/>
      <c r="L160" s="105"/>
      <c r="M160" s="233"/>
    </row>
    <row r="161" ht="20.45" customHeight="1" spans="1:13">
      <c r="A161" s="56" t="s">
        <v>34</v>
      </c>
      <c r="B161" s="56"/>
      <c r="C161" s="56"/>
      <c r="D161" s="56"/>
      <c r="E161" s="56"/>
      <c r="F161" s="56"/>
      <c r="G161" s="56"/>
      <c r="H161" s="56"/>
      <c r="I161" s="56"/>
      <c r="J161" s="56"/>
      <c r="K161" s="56"/>
      <c r="L161" s="105"/>
      <c r="M161" s="233"/>
    </row>
    <row r="162" ht="20.45" customHeight="1" spans="1:13">
      <c r="A162" s="57" t="s">
        <v>35</v>
      </c>
      <c r="B162" s="57"/>
      <c r="C162" s="152"/>
      <c r="D162" s="152"/>
      <c r="E162" s="152"/>
      <c r="F162" s="152"/>
      <c r="G162" s="152"/>
      <c r="H162" s="152"/>
      <c r="I162" s="152"/>
      <c r="J162" s="152"/>
      <c r="K162" s="152"/>
      <c r="L162" s="165"/>
      <c r="M162" s="233"/>
    </row>
    <row r="163" ht="20.45" customHeight="1" spans="1:13">
      <c r="A163" s="59" t="s">
        <v>36</v>
      </c>
      <c r="B163" s="61"/>
      <c r="C163" s="152"/>
      <c r="D163" s="152"/>
      <c r="E163" s="152"/>
      <c r="F163" s="152"/>
      <c r="G163" s="152"/>
      <c r="H163" s="152"/>
      <c r="I163" s="152"/>
      <c r="J163" s="152"/>
      <c r="K163" s="152"/>
      <c r="L163" s="165"/>
      <c r="M163" s="233"/>
    </row>
    <row r="164" ht="20.45" customHeight="1" spans="1:13">
      <c r="A164" s="59" t="s">
        <v>37</v>
      </c>
      <c r="B164" s="61"/>
      <c r="C164" s="152"/>
      <c r="D164" s="152"/>
      <c r="E164" s="152"/>
      <c r="F164" s="152"/>
      <c r="G164" s="152"/>
      <c r="H164" s="152"/>
      <c r="I164" s="152"/>
      <c r="J164" s="152"/>
      <c r="K164" s="152"/>
      <c r="L164" s="165"/>
      <c r="M164" s="233"/>
    </row>
    <row r="165" s="42" customFormat="1" ht="20.45" customHeight="1" spans="1:12">
      <c r="A165" s="59" t="s">
        <v>38</v>
      </c>
      <c r="B165" s="61"/>
      <c r="C165" s="152"/>
      <c r="D165" s="152"/>
      <c r="E165" s="152"/>
      <c r="F165" s="152"/>
      <c r="G165" s="152"/>
      <c r="H165" s="152"/>
      <c r="I165" s="152"/>
      <c r="J165" s="152"/>
      <c r="K165" s="152"/>
      <c r="L165" s="165"/>
    </row>
    <row r="166" s="42" customFormat="1" ht="20.45" customHeight="1" spans="1:12">
      <c r="A166" s="59" t="s">
        <v>39</v>
      </c>
      <c r="B166" s="61"/>
      <c r="C166" s="152"/>
      <c r="D166" s="152"/>
      <c r="E166" s="152"/>
      <c r="F166" s="152"/>
      <c r="G166" s="152"/>
      <c r="H166" s="152"/>
      <c r="I166" s="152"/>
      <c r="J166" s="152"/>
      <c r="K166" s="152"/>
      <c r="L166" s="165"/>
    </row>
    <row r="167" s="42" customFormat="1" ht="20.45" customHeight="1" spans="1:12">
      <c r="A167" s="57" t="s">
        <v>40</v>
      </c>
      <c r="B167" s="44"/>
      <c r="C167" s="152"/>
      <c r="D167" s="152"/>
      <c r="E167" s="152"/>
      <c r="F167" s="152"/>
      <c r="G167" s="152"/>
      <c r="H167" s="152"/>
      <c r="I167" s="152"/>
      <c r="J167" s="152"/>
      <c r="K167" s="152"/>
      <c r="L167" s="165"/>
    </row>
    <row r="168" s="42" customFormat="1" ht="20.45" customHeight="1" spans="1:12">
      <c r="A168" s="57"/>
      <c r="B168" s="46" t="s">
        <v>41</v>
      </c>
      <c r="C168" s="152"/>
      <c r="D168" s="152"/>
      <c r="E168" s="152"/>
      <c r="F168" s="152"/>
      <c r="G168" s="152"/>
      <c r="H168" s="152"/>
      <c r="I168" s="152"/>
      <c r="J168" s="152"/>
      <c r="K168" s="152"/>
      <c r="L168" s="165"/>
    </row>
    <row r="169" s="47" customFormat="1" ht="21" customHeight="1" spans="1:12">
      <c r="A169" s="214"/>
      <c r="B169" s="61" t="s">
        <v>143</v>
      </c>
      <c r="C169" s="300"/>
      <c r="D169" s="300" t="s">
        <v>144</v>
      </c>
      <c r="E169" s="193"/>
      <c r="F169" s="193"/>
      <c r="G169" s="193"/>
      <c r="H169" s="193"/>
      <c r="I169" s="193"/>
      <c r="J169" s="319"/>
      <c r="K169" s="319"/>
      <c r="L169" s="214"/>
    </row>
    <row r="170" s="47" customFormat="1" ht="21" customHeight="1" spans="1:12">
      <c r="A170" s="107" t="s">
        <v>44</v>
      </c>
      <c r="B170" s="107" t="s">
        <v>14</v>
      </c>
      <c r="C170" s="107" t="s">
        <v>45</v>
      </c>
      <c r="D170" s="108" t="s">
        <v>46</v>
      </c>
      <c r="E170" s="109" t="s">
        <v>47</v>
      </c>
      <c r="F170" s="110"/>
      <c r="G170" s="110"/>
      <c r="H170" s="110"/>
      <c r="I170" s="148"/>
      <c r="J170" s="218" t="s">
        <v>48</v>
      </c>
      <c r="K170" s="219" t="s">
        <v>49</v>
      </c>
      <c r="L170" s="219" t="s">
        <v>50</v>
      </c>
    </row>
    <row r="171" s="47" customFormat="1" ht="21" customHeight="1" spans="1:12">
      <c r="A171" s="111"/>
      <c r="B171" s="111"/>
      <c r="C171" s="111"/>
      <c r="D171" s="301" t="s">
        <v>51</v>
      </c>
      <c r="E171" s="302">
        <v>2566</v>
      </c>
      <c r="F171" s="302">
        <v>2567</v>
      </c>
      <c r="G171" s="302">
        <v>2568</v>
      </c>
      <c r="H171" s="302">
        <v>2569</v>
      </c>
      <c r="I171" s="302">
        <v>2570</v>
      </c>
      <c r="J171" s="320" t="s">
        <v>52</v>
      </c>
      <c r="K171" s="321" t="s">
        <v>53</v>
      </c>
      <c r="L171" s="321" t="s">
        <v>54</v>
      </c>
    </row>
    <row r="172" s="47" customFormat="1" ht="21" customHeight="1" spans="1:12">
      <c r="A172" s="516">
        <v>1</v>
      </c>
      <c r="B172" s="91" t="s">
        <v>145</v>
      </c>
      <c r="C172" s="703" t="s">
        <v>146</v>
      </c>
      <c r="D172" s="291" t="s">
        <v>147</v>
      </c>
      <c r="E172" s="303">
        <v>0</v>
      </c>
      <c r="F172" s="537">
        <v>450000</v>
      </c>
      <c r="G172" s="537">
        <v>450000</v>
      </c>
      <c r="H172" s="537">
        <v>450000</v>
      </c>
      <c r="I172" s="537">
        <v>450000</v>
      </c>
      <c r="J172" s="864" t="s">
        <v>148</v>
      </c>
      <c r="K172" s="223" t="s">
        <v>149</v>
      </c>
      <c r="L172" s="126" t="s">
        <v>60</v>
      </c>
    </row>
    <row r="173" s="47" customFormat="1" ht="21" customHeight="1" spans="1:12">
      <c r="A173" s="516"/>
      <c r="B173" s="93" t="s">
        <v>150</v>
      </c>
      <c r="C173" s="704"/>
      <c r="D173" s="240" t="s">
        <v>151</v>
      </c>
      <c r="E173" s="198"/>
      <c r="F173" s="503"/>
      <c r="G173" s="502"/>
      <c r="H173" s="322"/>
      <c r="I173" s="322"/>
      <c r="J173" s="865" t="s">
        <v>152</v>
      </c>
      <c r="K173" s="225" t="s">
        <v>153</v>
      </c>
      <c r="L173" s="129"/>
    </row>
    <row r="174" s="47" customFormat="1" ht="21" customHeight="1" spans="1:12">
      <c r="A174" s="516"/>
      <c r="B174" s="93"/>
      <c r="C174" s="704"/>
      <c r="D174" s="240"/>
      <c r="E174" s="198"/>
      <c r="F174" s="503"/>
      <c r="G174" s="502"/>
      <c r="H174" s="503"/>
      <c r="I174" s="322"/>
      <c r="J174" s="82"/>
      <c r="K174" s="225" t="s">
        <v>154</v>
      </c>
      <c r="L174" s="129"/>
    </row>
    <row r="175" s="47" customFormat="1" ht="21" customHeight="1" spans="1:12">
      <c r="A175" s="516"/>
      <c r="B175" s="159"/>
      <c r="C175" s="705"/>
      <c r="D175" s="268"/>
      <c r="E175" s="706"/>
      <c r="F175" s="707"/>
      <c r="G175" s="708"/>
      <c r="H175" s="707"/>
      <c r="I175" s="708"/>
      <c r="J175" s="559"/>
      <c r="K175" s="726"/>
      <c r="L175" s="133"/>
    </row>
    <row r="176" s="42" customFormat="1" customHeight="1" spans="1:13">
      <c r="A176" s="114">
        <v>2</v>
      </c>
      <c r="B176" s="91" t="s">
        <v>155</v>
      </c>
      <c r="C176" s="703" t="s">
        <v>146</v>
      </c>
      <c r="D176" s="291" t="s">
        <v>156</v>
      </c>
      <c r="E176" s="303">
        <v>0</v>
      </c>
      <c r="F176" s="537">
        <v>490000</v>
      </c>
      <c r="G176" s="537">
        <v>490000</v>
      </c>
      <c r="H176" s="537">
        <v>490000</v>
      </c>
      <c r="I176" s="537">
        <v>490000</v>
      </c>
      <c r="J176" s="864" t="s">
        <v>148</v>
      </c>
      <c r="K176" s="223" t="s">
        <v>149</v>
      </c>
      <c r="L176" s="126" t="s">
        <v>60</v>
      </c>
      <c r="M176" s="214"/>
    </row>
    <row r="177" s="46" customFormat="1" customHeight="1" spans="1:12">
      <c r="A177" s="115"/>
      <c r="B177" s="93" t="s">
        <v>157</v>
      </c>
      <c r="C177" s="704"/>
      <c r="D177" s="240" t="s">
        <v>158</v>
      </c>
      <c r="E177" s="198"/>
      <c r="F177" s="503"/>
      <c r="G177" s="502"/>
      <c r="H177" s="322"/>
      <c r="I177" s="322"/>
      <c r="J177" s="865" t="s">
        <v>152</v>
      </c>
      <c r="K177" s="225" t="s">
        <v>159</v>
      </c>
      <c r="L177" s="129"/>
    </row>
    <row r="178" s="46" customFormat="1" customHeight="1" spans="1:15">
      <c r="A178" s="115"/>
      <c r="B178" s="93" t="s">
        <v>127</v>
      </c>
      <c r="C178" s="704"/>
      <c r="D178" s="240"/>
      <c r="E178" s="198"/>
      <c r="F178" s="503"/>
      <c r="G178" s="502"/>
      <c r="H178" s="503"/>
      <c r="I178" s="322"/>
      <c r="J178" s="82"/>
      <c r="K178" s="225" t="s">
        <v>154</v>
      </c>
      <c r="L178" s="129"/>
      <c r="O178" s="239"/>
    </row>
    <row r="179" s="498" customFormat="1" customHeight="1" spans="1:15">
      <c r="A179" s="113"/>
      <c r="B179" s="159"/>
      <c r="C179" s="705"/>
      <c r="D179" s="268"/>
      <c r="E179" s="706"/>
      <c r="F179" s="707"/>
      <c r="G179" s="708"/>
      <c r="H179" s="707"/>
      <c r="I179" s="708"/>
      <c r="J179" s="559"/>
      <c r="K179" s="726"/>
      <c r="L179" s="133"/>
      <c r="M179" s="46"/>
      <c r="O179" s="239"/>
    </row>
    <row r="180" ht="20.1" customHeight="1" spans="1:15">
      <c r="A180" s="709" t="s">
        <v>19</v>
      </c>
      <c r="B180" s="710"/>
      <c r="C180" s="710"/>
      <c r="D180" s="710"/>
      <c r="E180" s="711">
        <v>0</v>
      </c>
      <c r="F180" s="712">
        <f>SUM(F172:F179)</f>
        <v>940000</v>
      </c>
      <c r="G180" s="713">
        <f>SUM(G172:G179)</f>
        <v>940000</v>
      </c>
      <c r="H180" s="713">
        <f>SUM(H172:H179)</f>
        <v>940000</v>
      </c>
      <c r="I180" s="713">
        <f>SUM(I172:I179)</f>
        <v>940000</v>
      </c>
      <c r="J180" s="727"/>
      <c r="K180" s="359">
        <f>SUM(E180:J180)</f>
        <v>3760000</v>
      </c>
      <c r="L180" s="360"/>
      <c r="M180" s="44"/>
      <c r="O180" s="239"/>
    </row>
    <row r="181" ht="20.1" customHeight="1" spans="1:15">
      <c r="A181" s="583"/>
      <c r="B181" s="584"/>
      <c r="C181" s="585"/>
      <c r="D181" s="585"/>
      <c r="E181" s="586"/>
      <c r="J181" s="728"/>
      <c r="K181" s="614"/>
      <c r="L181" s="729"/>
      <c r="M181" s="44"/>
      <c r="O181" s="239"/>
    </row>
    <row r="182" ht="20.1" customHeight="1" spans="12:15">
      <c r="L182" s="615">
        <v>10</v>
      </c>
      <c r="M182" s="44"/>
      <c r="O182" s="239"/>
    </row>
    <row r="183" ht="20.1" customHeight="1" spans="13:15">
      <c r="M183" s="44"/>
      <c r="O183" s="239"/>
    </row>
    <row r="184" ht="20.1" customHeight="1" spans="1:15">
      <c r="A184" s="42"/>
      <c r="B184" s="105" t="s">
        <v>40</v>
      </c>
      <c r="C184" s="105"/>
      <c r="D184" s="105"/>
      <c r="E184" s="213"/>
      <c r="F184" s="213"/>
      <c r="G184" s="213"/>
      <c r="H184" s="213"/>
      <c r="I184" s="213"/>
      <c r="J184" s="237"/>
      <c r="K184" s="237"/>
      <c r="L184" s="105"/>
      <c r="M184" s="44"/>
      <c r="O184" s="239"/>
    </row>
    <row r="185" ht="20.1" customHeight="1" spans="1:15">
      <c r="A185" s="214"/>
      <c r="B185" s="64" t="s">
        <v>160</v>
      </c>
      <c r="C185" s="214"/>
      <c r="D185" s="214" t="s">
        <v>144</v>
      </c>
      <c r="E185" s="193"/>
      <c r="F185" s="193"/>
      <c r="G185" s="193"/>
      <c r="H185" s="193"/>
      <c r="I185" s="193"/>
      <c r="J185" s="319"/>
      <c r="K185" s="319"/>
      <c r="L185" s="214"/>
      <c r="M185" s="44"/>
      <c r="O185" s="239"/>
    </row>
    <row r="186" ht="20.1" customHeight="1" spans="1:15">
      <c r="A186" s="107" t="s">
        <v>44</v>
      </c>
      <c r="B186" s="107" t="s">
        <v>14</v>
      </c>
      <c r="C186" s="107" t="s">
        <v>45</v>
      </c>
      <c r="D186" s="108" t="s">
        <v>46</v>
      </c>
      <c r="E186" s="109" t="s">
        <v>47</v>
      </c>
      <c r="F186" s="110"/>
      <c r="G186" s="110"/>
      <c r="H186" s="110"/>
      <c r="I186" s="148"/>
      <c r="J186" s="218" t="s">
        <v>48</v>
      </c>
      <c r="K186" s="219" t="s">
        <v>49</v>
      </c>
      <c r="L186" s="219" t="s">
        <v>50</v>
      </c>
      <c r="M186" s="44"/>
      <c r="O186" s="239"/>
    </row>
    <row r="187" ht="17.25" customHeight="1" spans="1:15">
      <c r="A187" s="111"/>
      <c r="B187" s="111"/>
      <c r="C187" s="111"/>
      <c r="D187" s="301" t="s">
        <v>51</v>
      </c>
      <c r="E187" s="714">
        <v>2566</v>
      </c>
      <c r="F187" s="714">
        <v>2567</v>
      </c>
      <c r="G187" s="714">
        <v>2568</v>
      </c>
      <c r="H187" s="714">
        <v>2569</v>
      </c>
      <c r="I187" s="714">
        <v>2570</v>
      </c>
      <c r="J187" s="730" t="s">
        <v>52</v>
      </c>
      <c r="K187" s="321" t="s">
        <v>53</v>
      </c>
      <c r="L187" s="321" t="s">
        <v>54</v>
      </c>
      <c r="M187" s="44"/>
      <c r="O187" s="239"/>
    </row>
    <row r="188" ht="20" customHeight="1" spans="1:15">
      <c r="A188" s="114">
        <v>3</v>
      </c>
      <c r="B188" s="91" t="s">
        <v>145</v>
      </c>
      <c r="C188" s="703" t="s">
        <v>146</v>
      </c>
      <c r="D188" s="715" t="s">
        <v>147</v>
      </c>
      <c r="E188" s="124">
        <v>0</v>
      </c>
      <c r="F188" s="500">
        <v>350000</v>
      </c>
      <c r="G188" s="339">
        <v>350000</v>
      </c>
      <c r="H188" s="500">
        <v>350000</v>
      </c>
      <c r="I188" s="537">
        <v>350000</v>
      </c>
      <c r="J188" s="866" t="s">
        <v>148</v>
      </c>
      <c r="K188" s="223" t="s">
        <v>149</v>
      </c>
      <c r="L188" s="126" t="s">
        <v>60</v>
      </c>
      <c r="M188" s="44"/>
      <c r="O188" s="239"/>
    </row>
    <row r="189" ht="17.25" customHeight="1" spans="1:15">
      <c r="A189" s="115"/>
      <c r="B189" s="93" t="s">
        <v>161</v>
      </c>
      <c r="C189" s="704"/>
      <c r="D189" s="716" t="s">
        <v>162</v>
      </c>
      <c r="E189" s="127"/>
      <c r="F189" s="502"/>
      <c r="G189" s="322"/>
      <c r="H189" s="502"/>
      <c r="I189" s="539"/>
      <c r="J189" s="867" t="s">
        <v>152</v>
      </c>
      <c r="K189" s="225" t="s">
        <v>159</v>
      </c>
      <c r="L189" s="129"/>
      <c r="M189" s="44"/>
      <c r="O189" s="239"/>
    </row>
    <row r="190" ht="17.25" customHeight="1" spans="1:15">
      <c r="A190" s="115"/>
      <c r="B190" s="93"/>
      <c r="C190" s="704"/>
      <c r="D190" s="716"/>
      <c r="E190" s="127"/>
      <c r="F190" s="597"/>
      <c r="G190" s="322"/>
      <c r="H190" s="502"/>
      <c r="I190" s="539"/>
      <c r="J190" s="201"/>
      <c r="K190" s="225" t="s">
        <v>154</v>
      </c>
      <c r="L190" s="129"/>
      <c r="M190" s="44"/>
      <c r="O190" s="239"/>
    </row>
    <row r="191" ht="17.25" customHeight="1" spans="1:15">
      <c r="A191" s="516"/>
      <c r="B191" s="488"/>
      <c r="C191" s="717"/>
      <c r="D191" s="718"/>
      <c r="E191" s="719"/>
      <c r="F191" s="720"/>
      <c r="G191" s="721"/>
      <c r="H191" s="720"/>
      <c r="I191" s="731"/>
      <c r="J191" s="732"/>
      <c r="K191" s="321"/>
      <c r="L191" s="543"/>
      <c r="M191" s="44"/>
      <c r="O191" s="239"/>
    </row>
    <row r="192" ht="21" customHeight="1" spans="1:15">
      <c r="A192" s="114">
        <v>4</v>
      </c>
      <c r="B192" s="91" t="s">
        <v>155</v>
      </c>
      <c r="C192" s="238" t="s">
        <v>146</v>
      </c>
      <c r="D192" s="722" t="s">
        <v>147</v>
      </c>
      <c r="E192" s="201">
        <v>0</v>
      </c>
      <c r="F192" s="502">
        <v>350000</v>
      </c>
      <c r="G192" s="502">
        <v>350000</v>
      </c>
      <c r="H192" s="502">
        <v>350000</v>
      </c>
      <c r="I192" s="502">
        <v>350000</v>
      </c>
      <c r="J192" s="868" t="s">
        <v>148</v>
      </c>
      <c r="K192" s="223" t="s">
        <v>149</v>
      </c>
      <c r="L192" s="126" t="s">
        <v>60</v>
      </c>
      <c r="M192" s="44"/>
      <c r="O192" s="239"/>
    </row>
    <row r="193" ht="18.75" customHeight="1" spans="1:15">
      <c r="A193" s="115"/>
      <c r="B193" s="93" t="s">
        <v>163</v>
      </c>
      <c r="C193" s="239"/>
      <c r="D193" s="197" t="s">
        <v>162</v>
      </c>
      <c r="E193" s="201"/>
      <c r="F193" s="502"/>
      <c r="G193" s="503"/>
      <c r="H193" s="502"/>
      <c r="I193" s="503"/>
      <c r="J193" s="869" t="s">
        <v>152</v>
      </c>
      <c r="K193" s="225" t="s">
        <v>159</v>
      </c>
      <c r="L193" s="129"/>
      <c r="M193" s="44"/>
      <c r="O193" s="239"/>
    </row>
    <row r="194" ht="18.75" customHeight="1" spans="1:15">
      <c r="A194" s="115"/>
      <c r="B194" s="93"/>
      <c r="C194" s="239"/>
      <c r="D194" s="197"/>
      <c r="E194" s="201"/>
      <c r="F194" s="502"/>
      <c r="G194" s="503"/>
      <c r="H194" s="502"/>
      <c r="I194" s="503"/>
      <c r="J194" s="127"/>
      <c r="K194" s="225" t="s">
        <v>154</v>
      </c>
      <c r="L194" s="129"/>
      <c r="M194" s="44"/>
      <c r="O194" s="239"/>
    </row>
    <row r="195" ht="20.1" customHeight="1" spans="1:15">
      <c r="A195" s="295"/>
      <c r="B195" s="194"/>
      <c r="C195" s="279"/>
      <c r="D195" s="733"/>
      <c r="E195" s="734"/>
      <c r="F195" s="735"/>
      <c r="G195" s="736"/>
      <c r="H195" s="735"/>
      <c r="I195" s="736"/>
      <c r="J195" s="255"/>
      <c r="K195" s="494"/>
      <c r="L195" s="315"/>
      <c r="M195" s="44"/>
      <c r="O195" s="239"/>
    </row>
    <row r="196" ht="20.1" customHeight="1" spans="1:15">
      <c r="A196" s="114">
        <v>5</v>
      </c>
      <c r="B196" s="91" t="s">
        <v>155</v>
      </c>
      <c r="C196" s="238" t="s">
        <v>146</v>
      </c>
      <c r="D196" s="722" t="s">
        <v>147</v>
      </c>
      <c r="E196" s="287">
        <v>0</v>
      </c>
      <c r="F196" s="500">
        <v>495000</v>
      </c>
      <c r="G196" s="500">
        <v>495000</v>
      </c>
      <c r="H196" s="500">
        <v>495000</v>
      </c>
      <c r="I196" s="500">
        <v>495000</v>
      </c>
      <c r="J196" s="868" t="s">
        <v>148</v>
      </c>
      <c r="K196" s="223" t="s">
        <v>149</v>
      </c>
      <c r="L196" s="126" t="s">
        <v>60</v>
      </c>
      <c r="M196" s="44"/>
      <c r="O196" s="239"/>
    </row>
    <row r="197" ht="20.1" customHeight="1" spans="1:15">
      <c r="A197" s="115"/>
      <c r="B197" s="93" t="s">
        <v>118</v>
      </c>
      <c r="C197" s="239"/>
      <c r="D197" s="197" t="s">
        <v>164</v>
      </c>
      <c r="E197" s="201"/>
      <c r="F197" s="502"/>
      <c r="G197" s="503"/>
      <c r="H197" s="502"/>
      <c r="I197" s="503"/>
      <c r="J197" s="869" t="s">
        <v>152</v>
      </c>
      <c r="K197" s="225" t="s">
        <v>159</v>
      </c>
      <c r="L197" s="129"/>
      <c r="M197" s="44"/>
      <c r="O197" s="239"/>
    </row>
    <row r="198" ht="20.1" customHeight="1" spans="1:15">
      <c r="A198" s="115"/>
      <c r="B198" s="93" t="s">
        <v>95</v>
      </c>
      <c r="C198" s="239"/>
      <c r="D198" s="197"/>
      <c r="E198" s="201"/>
      <c r="F198" s="502"/>
      <c r="G198" s="503"/>
      <c r="H198" s="502"/>
      <c r="I198" s="503"/>
      <c r="J198" s="127"/>
      <c r="K198" s="225" t="s">
        <v>154</v>
      </c>
      <c r="L198" s="129"/>
      <c r="M198" s="44"/>
      <c r="O198" s="239"/>
    </row>
    <row r="199" ht="19.5" customHeight="1" spans="1:15">
      <c r="A199" s="295"/>
      <c r="B199" s="194"/>
      <c r="C199" s="279"/>
      <c r="D199" s="733"/>
      <c r="E199" s="734"/>
      <c r="F199" s="735"/>
      <c r="G199" s="736"/>
      <c r="H199" s="735"/>
      <c r="I199" s="736"/>
      <c r="J199" s="255"/>
      <c r="K199" s="494"/>
      <c r="L199" s="315"/>
      <c r="M199" s="44"/>
      <c r="O199" s="239"/>
    </row>
    <row r="200" ht="20.1" customHeight="1" spans="1:15">
      <c r="A200" s="115">
        <v>6</v>
      </c>
      <c r="B200" s="91" t="s">
        <v>155</v>
      </c>
      <c r="C200" s="238" t="s">
        <v>146</v>
      </c>
      <c r="D200" s="722" t="s">
        <v>147</v>
      </c>
      <c r="E200" s="737">
        <v>0</v>
      </c>
      <c r="F200" s="738">
        <v>480000</v>
      </c>
      <c r="G200" s="739">
        <v>480000</v>
      </c>
      <c r="H200" s="739">
        <v>480000</v>
      </c>
      <c r="I200" s="739">
        <v>480000</v>
      </c>
      <c r="J200" s="868" t="s">
        <v>148</v>
      </c>
      <c r="K200" s="223" t="s">
        <v>149</v>
      </c>
      <c r="L200" s="129" t="s">
        <v>60</v>
      </c>
      <c r="M200" s="44"/>
      <c r="O200" s="239"/>
    </row>
    <row r="201" ht="20.1" customHeight="1" spans="1:13">
      <c r="A201" s="115"/>
      <c r="B201" s="93" t="s">
        <v>165</v>
      </c>
      <c r="C201" s="704"/>
      <c r="D201" s="197" t="s">
        <v>166</v>
      </c>
      <c r="E201" s="198"/>
      <c r="F201" s="503"/>
      <c r="G201" s="502"/>
      <c r="H201" s="502"/>
      <c r="I201" s="502"/>
      <c r="J201" s="869" t="s">
        <v>152</v>
      </c>
      <c r="K201" s="225" t="s">
        <v>159</v>
      </c>
      <c r="L201" s="129"/>
      <c r="M201" s="233"/>
    </row>
    <row r="202" customFormat="1" ht="20.1" customHeight="1" spans="1:13">
      <c r="A202" s="115"/>
      <c r="B202" s="93" t="s">
        <v>167</v>
      </c>
      <c r="C202" s="704"/>
      <c r="D202" s="197"/>
      <c r="E202" s="198"/>
      <c r="F202" s="503"/>
      <c r="G202" s="502"/>
      <c r="H202" s="502"/>
      <c r="I202" s="502"/>
      <c r="J202" s="127"/>
      <c r="K202" s="225" t="s">
        <v>154</v>
      </c>
      <c r="L202" s="129"/>
      <c r="M202" s="233"/>
    </row>
    <row r="203" customFormat="1" ht="18" customHeight="1" spans="1:13">
      <c r="A203" s="113"/>
      <c r="B203" s="159"/>
      <c r="C203" s="705"/>
      <c r="D203" s="293"/>
      <c r="E203" s="706"/>
      <c r="F203" s="707"/>
      <c r="G203" s="708"/>
      <c r="H203" s="708"/>
      <c r="I203" s="708"/>
      <c r="J203" s="255"/>
      <c r="K203" s="494"/>
      <c r="L203" s="133"/>
      <c r="M203" s="233"/>
    </row>
    <row r="204" customFormat="1" ht="20.1" customHeight="1" spans="1:13">
      <c r="A204" s="115">
        <v>7</v>
      </c>
      <c r="B204" s="91" t="s">
        <v>168</v>
      </c>
      <c r="C204" s="238" t="s">
        <v>146</v>
      </c>
      <c r="D204" s="722" t="s">
        <v>169</v>
      </c>
      <c r="E204" s="737">
        <v>0</v>
      </c>
      <c r="F204" s="738">
        <v>264000</v>
      </c>
      <c r="G204" s="739">
        <v>264000</v>
      </c>
      <c r="H204" s="739">
        <v>264000</v>
      </c>
      <c r="I204" s="738">
        <v>264000</v>
      </c>
      <c r="J204" s="868" t="s">
        <v>148</v>
      </c>
      <c r="K204" s="223" t="s">
        <v>149</v>
      </c>
      <c r="L204" s="129" t="s">
        <v>60</v>
      </c>
      <c r="M204" s="233"/>
    </row>
    <row r="205" customFormat="1" ht="20.1" customHeight="1" spans="1:13">
      <c r="A205" s="115"/>
      <c r="B205" s="93" t="s">
        <v>170</v>
      </c>
      <c r="C205" s="704"/>
      <c r="D205" s="197" t="s">
        <v>171</v>
      </c>
      <c r="E205" s="198"/>
      <c r="F205" s="503"/>
      <c r="G205" s="502"/>
      <c r="H205" s="322"/>
      <c r="I205" s="322"/>
      <c r="J205" s="869" t="s">
        <v>152</v>
      </c>
      <c r="K205" s="225" t="s">
        <v>159</v>
      </c>
      <c r="L205" s="129"/>
      <c r="M205" s="233"/>
    </row>
    <row r="206" customFormat="1" ht="20.1" customHeight="1" spans="1:13">
      <c r="A206" s="115"/>
      <c r="B206" s="93"/>
      <c r="C206" s="704"/>
      <c r="D206" s="197" t="s">
        <v>172</v>
      </c>
      <c r="E206" s="198"/>
      <c r="F206" s="503"/>
      <c r="G206" s="502"/>
      <c r="H206" s="503"/>
      <c r="I206" s="322"/>
      <c r="J206" s="127"/>
      <c r="K206" s="225" t="s">
        <v>154</v>
      </c>
      <c r="L206" s="129"/>
      <c r="M206" s="233"/>
    </row>
    <row r="207" customFormat="1" ht="18" customHeight="1" spans="1:13">
      <c r="A207" s="113"/>
      <c r="B207" s="159"/>
      <c r="C207" s="705"/>
      <c r="D207" s="293"/>
      <c r="E207" s="706"/>
      <c r="F207" s="707"/>
      <c r="G207" s="708"/>
      <c r="H207" s="707"/>
      <c r="I207" s="708"/>
      <c r="J207" s="255"/>
      <c r="K207" s="494"/>
      <c r="L207" s="133"/>
      <c r="M207" s="233"/>
    </row>
    <row r="208" s="498" customFormat="1" ht="20.1" customHeight="1" spans="1:15">
      <c r="A208" s="740" t="s">
        <v>19</v>
      </c>
      <c r="B208" s="490"/>
      <c r="C208" s="490"/>
      <c r="D208" s="490"/>
      <c r="E208" s="741">
        <v>0</v>
      </c>
      <c r="F208" s="742">
        <f>SUM(F188:F207)</f>
        <v>1939000</v>
      </c>
      <c r="G208" s="742">
        <f>SUM(G188:G207)</f>
        <v>1939000</v>
      </c>
      <c r="H208" s="742">
        <f>SUM(H188:H207)</f>
        <v>1939000</v>
      </c>
      <c r="I208" s="742">
        <f>SUM(I188:I207)</f>
        <v>1939000</v>
      </c>
      <c r="J208" s="234"/>
      <c r="K208" s="755">
        <f>SUM(E208:J208)</f>
        <v>7756000</v>
      </c>
      <c r="L208" s="756"/>
      <c r="M208" s="46"/>
      <c r="O208" s="239"/>
    </row>
    <row r="209" s="498" customFormat="1" customHeight="1" spans="1:15">
      <c r="A209" s="552"/>
      <c r="B209" s="552"/>
      <c r="C209" s="552"/>
      <c r="D209" s="552"/>
      <c r="E209" s="641"/>
      <c r="F209" s="641"/>
      <c r="G209" s="641"/>
      <c r="H209" s="641"/>
      <c r="I209" s="641"/>
      <c r="J209" s="572"/>
      <c r="K209" s="723"/>
      <c r="L209" s="723"/>
      <c r="M209" s="46"/>
      <c r="O209" s="239"/>
    </row>
    <row r="210" s="498" customFormat="1" customHeight="1" spans="1:15">
      <c r="A210" s="103"/>
      <c r="B210" s="103"/>
      <c r="C210" s="103"/>
      <c r="D210" s="103"/>
      <c r="E210" s="104"/>
      <c r="F210" s="104"/>
      <c r="G210" s="104"/>
      <c r="H210" s="104"/>
      <c r="I210" s="104"/>
      <c r="J210" s="253"/>
      <c r="K210" s="327"/>
      <c r="L210" s="631">
        <v>11</v>
      </c>
      <c r="M210" s="46"/>
      <c r="O210" s="239"/>
    </row>
    <row r="211" s="498" customFormat="1" customHeight="1" spans="1:15">
      <c r="A211" s="103"/>
      <c r="B211" s="103"/>
      <c r="C211" s="103"/>
      <c r="D211" s="103"/>
      <c r="E211" s="104"/>
      <c r="F211" s="104"/>
      <c r="G211" s="104"/>
      <c r="H211" s="104"/>
      <c r="I211" s="104"/>
      <c r="J211" s="253"/>
      <c r="K211" s="327"/>
      <c r="L211" s="327"/>
      <c r="M211" s="46"/>
      <c r="O211" s="239"/>
    </row>
    <row r="212" s="498" customFormat="1" ht="21.95" customHeight="1" spans="1:15">
      <c r="A212" s="42"/>
      <c r="B212" s="105" t="s">
        <v>40</v>
      </c>
      <c r="C212" s="105"/>
      <c r="D212" s="105"/>
      <c r="E212" s="213"/>
      <c r="F212" s="213"/>
      <c r="G212" s="213"/>
      <c r="H212" s="213"/>
      <c r="I212" s="213"/>
      <c r="J212" s="237"/>
      <c r="K212" s="237"/>
      <c r="L212" s="105"/>
      <c r="M212" s="46"/>
      <c r="O212" s="239"/>
    </row>
    <row r="213" s="498" customFormat="1" ht="21.95" customHeight="1" spans="1:15">
      <c r="A213" s="214"/>
      <c r="B213" s="64" t="s">
        <v>160</v>
      </c>
      <c r="C213" s="214"/>
      <c r="D213" s="214" t="s">
        <v>144</v>
      </c>
      <c r="E213" s="193"/>
      <c r="F213" s="193"/>
      <c r="G213" s="193"/>
      <c r="H213" s="193"/>
      <c r="I213" s="193"/>
      <c r="J213" s="319"/>
      <c r="K213" s="319"/>
      <c r="L213" s="214"/>
      <c r="M213" s="46"/>
      <c r="O213" s="239"/>
    </row>
    <row r="214" s="498" customFormat="1" customHeight="1" spans="1:15">
      <c r="A214" s="107" t="s">
        <v>44</v>
      </c>
      <c r="B214" s="107" t="s">
        <v>14</v>
      </c>
      <c r="C214" s="107" t="s">
        <v>45</v>
      </c>
      <c r="D214" s="108" t="s">
        <v>46</v>
      </c>
      <c r="E214" s="109" t="s">
        <v>47</v>
      </c>
      <c r="F214" s="110"/>
      <c r="G214" s="110"/>
      <c r="H214" s="110"/>
      <c r="I214" s="148"/>
      <c r="J214" s="218" t="s">
        <v>48</v>
      </c>
      <c r="K214" s="219" t="s">
        <v>49</v>
      </c>
      <c r="L214" s="219" t="s">
        <v>50</v>
      </c>
      <c r="M214" s="46"/>
      <c r="O214" s="239"/>
    </row>
    <row r="215" s="498" customFormat="1" customHeight="1" spans="1:15">
      <c r="A215" s="111"/>
      <c r="B215" s="488"/>
      <c r="C215" s="111"/>
      <c r="D215" s="301" t="s">
        <v>51</v>
      </c>
      <c r="E215" s="714">
        <v>2566</v>
      </c>
      <c r="F215" s="714">
        <v>2567</v>
      </c>
      <c r="G215" s="714">
        <v>2568</v>
      </c>
      <c r="H215" s="714">
        <v>2569</v>
      </c>
      <c r="I215" s="714">
        <v>2570</v>
      </c>
      <c r="J215" s="730" t="s">
        <v>52</v>
      </c>
      <c r="K215" s="321" t="s">
        <v>53</v>
      </c>
      <c r="L215" s="321" t="s">
        <v>54</v>
      </c>
      <c r="M215" s="46"/>
      <c r="O215" s="239"/>
    </row>
    <row r="216" s="498" customFormat="1" customHeight="1" spans="1:15">
      <c r="A216" s="115">
        <v>8</v>
      </c>
      <c r="B216" s="91" t="s">
        <v>173</v>
      </c>
      <c r="C216" s="238" t="s">
        <v>146</v>
      </c>
      <c r="D216" s="722" t="s">
        <v>174</v>
      </c>
      <c r="E216" s="737">
        <v>0</v>
      </c>
      <c r="F216" s="743">
        <v>300000</v>
      </c>
      <c r="G216" s="743">
        <v>300000</v>
      </c>
      <c r="H216" s="743">
        <v>300000</v>
      </c>
      <c r="I216" s="738">
        <v>300000</v>
      </c>
      <c r="J216" s="868" t="s">
        <v>148</v>
      </c>
      <c r="K216" s="223" t="s">
        <v>149</v>
      </c>
      <c r="L216" s="129" t="s">
        <v>60</v>
      </c>
      <c r="M216" s="46"/>
      <c r="O216" s="239"/>
    </row>
    <row r="217" s="498" customFormat="1" customHeight="1" spans="1:15">
      <c r="A217" s="115"/>
      <c r="B217" s="292" t="s">
        <v>175</v>
      </c>
      <c r="C217" s="239"/>
      <c r="D217" s="240"/>
      <c r="E217" s="198"/>
      <c r="F217" s="502"/>
      <c r="G217" s="502"/>
      <c r="H217" s="502"/>
      <c r="I217" s="503"/>
      <c r="J217" s="869" t="s">
        <v>152</v>
      </c>
      <c r="K217" s="225" t="s">
        <v>159</v>
      </c>
      <c r="L217" s="129"/>
      <c r="M217" s="46"/>
      <c r="O217" s="239"/>
    </row>
    <row r="218" s="498" customFormat="1" customHeight="1" spans="1:15">
      <c r="A218" s="115"/>
      <c r="B218" s="93" t="s">
        <v>176</v>
      </c>
      <c r="C218" s="239"/>
      <c r="D218" s="240"/>
      <c r="E218" s="198"/>
      <c r="F218" s="502"/>
      <c r="G218" s="502"/>
      <c r="H218" s="502"/>
      <c r="I218" s="503"/>
      <c r="J218" s="127"/>
      <c r="K218" s="225" t="s">
        <v>154</v>
      </c>
      <c r="L218" s="129"/>
      <c r="M218" s="46"/>
      <c r="O218" s="239"/>
    </row>
    <row r="219" s="498" customFormat="1" customHeight="1" spans="1:15">
      <c r="A219" s="115"/>
      <c r="B219" s="93" t="s">
        <v>95</v>
      </c>
      <c r="C219" s="239"/>
      <c r="D219" s="240"/>
      <c r="E219" s="198"/>
      <c r="F219" s="502"/>
      <c r="G219" s="502"/>
      <c r="H219" s="502"/>
      <c r="I219" s="503"/>
      <c r="J219" s="127"/>
      <c r="K219" s="225"/>
      <c r="L219" s="129"/>
      <c r="M219" s="46"/>
      <c r="O219" s="239"/>
    </row>
    <row r="220" s="498" customFormat="1" customHeight="1" spans="1:15">
      <c r="A220" s="113"/>
      <c r="B220" s="520"/>
      <c r="C220" s="556"/>
      <c r="D220" s="268"/>
      <c r="E220" s="706"/>
      <c r="F220" s="708"/>
      <c r="G220" s="708"/>
      <c r="H220" s="708"/>
      <c r="I220" s="757"/>
      <c r="J220" s="255"/>
      <c r="K220" s="494"/>
      <c r="L220" s="133"/>
      <c r="M220" s="46"/>
      <c r="O220" s="239"/>
    </row>
    <row r="221" s="498" customFormat="1" ht="20" customHeight="1" spans="1:15">
      <c r="A221" s="114">
        <v>9</v>
      </c>
      <c r="B221" s="93" t="s">
        <v>145</v>
      </c>
      <c r="C221" s="703" t="s">
        <v>146</v>
      </c>
      <c r="D221" s="722" t="s">
        <v>177</v>
      </c>
      <c r="E221" s="303">
        <v>0</v>
      </c>
      <c r="F221" s="537">
        <v>500000</v>
      </c>
      <c r="G221" s="500">
        <v>500000</v>
      </c>
      <c r="H221" s="500">
        <v>500000</v>
      </c>
      <c r="I221" s="500">
        <v>500000</v>
      </c>
      <c r="J221" s="864" t="s">
        <v>148</v>
      </c>
      <c r="K221" s="223" t="s">
        <v>178</v>
      </c>
      <c r="L221" s="126" t="s">
        <v>60</v>
      </c>
      <c r="M221" s="46"/>
      <c r="O221" s="239"/>
    </row>
    <row r="222" s="498" customFormat="1" customHeight="1" spans="1:15">
      <c r="A222" s="115"/>
      <c r="B222" s="93" t="s">
        <v>179</v>
      </c>
      <c r="C222" s="704"/>
      <c r="D222" s="197" t="s">
        <v>180</v>
      </c>
      <c r="E222" s="198"/>
      <c r="F222" s="503"/>
      <c r="G222" s="502"/>
      <c r="H222" s="322"/>
      <c r="I222" s="322"/>
      <c r="J222" s="865" t="s">
        <v>152</v>
      </c>
      <c r="K222" s="225" t="s">
        <v>181</v>
      </c>
      <c r="L222" s="129"/>
      <c r="M222" s="46"/>
      <c r="O222" s="239"/>
    </row>
    <row r="223" s="498" customFormat="1" customHeight="1" spans="1:15">
      <c r="A223" s="115"/>
      <c r="B223" s="93" t="s">
        <v>182</v>
      </c>
      <c r="C223" s="704"/>
      <c r="D223" s="197"/>
      <c r="E223" s="198"/>
      <c r="F223" s="503"/>
      <c r="G223" s="502"/>
      <c r="H223" s="503"/>
      <c r="I223" s="322"/>
      <c r="J223" s="82"/>
      <c r="K223" s="225" t="s">
        <v>154</v>
      </c>
      <c r="L223" s="129"/>
      <c r="M223" s="46"/>
      <c r="O223" s="239"/>
    </row>
    <row r="224" s="498" customFormat="1" customHeight="1" spans="1:15">
      <c r="A224" s="113"/>
      <c r="B224" s="159"/>
      <c r="C224" s="705"/>
      <c r="D224" s="293"/>
      <c r="E224" s="706"/>
      <c r="F224" s="707"/>
      <c r="G224" s="708"/>
      <c r="H224" s="707"/>
      <c r="I224" s="708"/>
      <c r="J224" s="559"/>
      <c r="K224" s="726"/>
      <c r="L224" s="133"/>
      <c r="M224" s="46"/>
      <c r="O224" s="239"/>
    </row>
    <row r="225" s="498" customFormat="1" ht="21" customHeight="1" spans="1:15">
      <c r="A225" s="660" t="s">
        <v>19</v>
      </c>
      <c r="B225" s="744"/>
      <c r="C225" s="744"/>
      <c r="D225" s="744"/>
      <c r="E225" s="745">
        <v>0</v>
      </c>
      <c r="F225" s="746">
        <f>SUM(F216:F224)</f>
        <v>800000</v>
      </c>
      <c r="G225" s="746">
        <f>SUM(G216:G224)</f>
        <v>800000</v>
      </c>
      <c r="H225" s="746">
        <f>SUM(H216:H224)</f>
        <v>800000</v>
      </c>
      <c r="I225" s="746">
        <f>SUM(I216:I224)</f>
        <v>800000</v>
      </c>
      <c r="J225" s="758"/>
      <c r="K225" s="759">
        <f>SUM(E225:J225)</f>
        <v>3200000</v>
      </c>
      <c r="L225" s="760"/>
      <c r="M225" s="46"/>
      <c r="O225" s="239"/>
    </row>
    <row r="226" s="498" customFormat="1" ht="24" customHeight="1" spans="1:15">
      <c r="A226" s="660" t="s">
        <v>183</v>
      </c>
      <c r="B226" s="744"/>
      <c r="C226" s="744"/>
      <c r="D226" s="744"/>
      <c r="E226" s="745">
        <v>0</v>
      </c>
      <c r="F226" s="746">
        <f>F180+F208+F225</f>
        <v>3679000</v>
      </c>
      <c r="G226" s="746">
        <f>G180+G208+G225</f>
        <v>3679000</v>
      </c>
      <c r="H226" s="746">
        <f>H180+H208+H225</f>
        <v>3679000</v>
      </c>
      <c r="I226" s="746">
        <f>I180+I208+I225</f>
        <v>3679000</v>
      </c>
      <c r="J226" s="761"/>
      <c r="K226" s="759">
        <f>SUM(E226:J226)</f>
        <v>14716000</v>
      </c>
      <c r="L226" s="760"/>
      <c r="M226" s="46"/>
      <c r="O226" s="239"/>
    </row>
    <row r="227" s="498" customFormat="1" customHeight="1" spans="1:15">
      <c r="A227" s="103"/>
      <c r="B227" s="103"/>
      <c r="C227" s="103"/>
      <c r="D227" s="103"/>
      <c r="E227" s="104"/>
      <c r="F227" s="104"/>
      <c r="G227" s="104"/>
      <c r="H227" s="104"/>
      <c r="I227" s="104"/>
      <c r="J227" s="253"/>
      <c r="K227" s="327"/>
      <c r="L227" s="327"/>
      <c r="M227" s="46"/>
      <c r="O227" s="239"/>
    </row>
    <row r="228" s="498" customFormat="1" customHeight="1" spans="1:15">
      <c r="A228" s="103"/>
      <c r="B228" s="103"/>
      <c r="C228" s="103"/>
      <c r="D228" s="103"/>
      <c r="E228" s="104"/>
      <c r="F228" s="104"/>
      <c r="G228" s="104"/>
      <c r="H228" s="104"/>
      <c r="I228" s="104"/>
      <c r="J228" s="253"/>
      <c r="K228" s="327"/>
      <c r="L228" s="327"/>
      <c r="M228" s="46"/>
      <c r="O228" s="239"/>
    </row>
    <row r="229" s="498" customFormat="1" customHeight="1" spans="1:15">
      <c r="A229" s="103"/>
      <c r="B229" s="103"/>
      <c r="C229" s="103"/>
      <c r="D229" s="103"/>
      <c r="E229" s="104"/>
      <c r="F229" s="104"/>
      <c r="G229" s="104"/>
      <c r="H229" s="104"/>
      <c r="I229" s="104"/>
      <c r="J229" s="253"/>
      <c r="K229" s="327"/>
      <c r="L229" s="327"/>
      <c r="M229" s="46"/>
      <c r="O229" s="239"/>
    </row>
    <row r="230" s="498" customFormat="1" customHeight="1" spans="1:15">
      <c r="A230" s="103"/>
      <c r="B230" s="103"/>
      <c r="C230" s="103"/>
      <c r="D230" s="103"/>
      <c r="E230" s="104"/>
      <c r="F230" s="104"/>
      <c r="G230" s="104"/>
      <c r="H230" s="104"/>
      <c r="I230" s="104"/>
      <c r="J230" s="253"/>
      <c r="K230" s="327"/>
      <c r="L230" s="327"/>
      <c r="M230" s="46"/>
      <c r="O230" s="239"/>
    </row>
    <row r="231" s="498" customFormat="1" customHeight="1" spans="1:15">
      <c r="A231" s="103"/>
      <c r="B231" s="103"/>
      <c r="C231" s="103"/>
      <c r="D231" s="103"/>
      <c r="E231" s="104"/>
      <c r="F231" s="104"/>
      <c r="G231" s="104"/>
      <c r="H231" s="104"/>
      <c r="I231" s="104"/>
      <c r="J231" s="253"/>
      <c r="K231" s="327"/>
      <c r="L231" s="327"/>
      <c r="M231" s="46"/>
      <c r="O231" s="239"/>
    </row>
    <row r="232" s="498" customFormat="1" customHeight="1" spans="1:15">
      <c r="A232" s="103"/>
      <c r="B232" s="103"/>
      <c r="C232" s="103"/>
      <c r="D232" s="103"/>
      <c r="E232" s="104"/>
      <c r="F232" s="104"/>
      <c r="G232" s="104"/>
      <c r="H232" s="104"/>
      <c r="I232" s="104"/>
      <c r="J232" s="253"/>
      <c r="K232" s="327"/>
      <c r="L232" s="327"/>
      <c r="M232" s="46"/>
      <c r="O232" s="239"/>
    </row>
    <row r="233" s="498" customFormat="1" customHeight="1" spans="1:15">
      <c r="A233" s="103"/>
      <c r="B233" s="103"/>
      <c r="C233" s="103"/>
      <c r="D233" s="103"/>
      <c r="E233" s="104"/>
      <c r="F233" s="104"/>
      <c r="G233" s="104"/>
      <c r="H233" s="104"/>
      <c r="I233" s="104"/>
      <c r="J233" s="253"/>
      <c r="K233" s="327"/>
      <c r="L233" s="327"/>
      <c r="M233" s="46"/>
      <c r="O233" s="239"/>
    </row>
    <row r="234" s="498" customFormat="1" customHeight="1" spans="1:15">
      <c r="A234" s="103"/>
      <c r="B234" s="103"/>
      <c r="C234" s="103"/>
      <c r="D234" s="103"/>
      <c r="E234" s="104"/>
      <c r="F234" s="104"/>
      <c r="G234" s="104"/>
      <c r="H234" s="104"/>
      <c r="I234" s="104"/>
      <c r="J234" s="253"/>
      <c r="K234" s="327"/>
      <c r="L234" s="631">
        <v>12</v>
      </c>
      <c r="M234" s="46"/>
      <c r="O234" s="239"/>
    </row>
    <row r="235" s="498" customFormat="1" customHeight="1" spans="1:15">
      <c r="A235" s="103"/>
      <c r="B235" s="103"/>
      <c r="C235" s="103"/>
      <c r="D235" s="103"/>
      <c r="E235" s="104"/>
      <c r="F235" s="104"/>
      <c r="G235" s="104"/>
      <c r="H235" s="104"/>
      <c r="I235" s="104"/>
      <c r="J235" s="253"/>
      <c r="K235" s="327"/>
      <c r="L235" s="327"/>
      <c r="M235" s="46"/>
      <c r="O235" s="239"/>
    </row>
    <row r="236" s="498" customFormat="1" customHeight="1" spans="1:15">
      <c r="A236" s="103"/>
      <c r="B236" s="103"/>
      <c r="C236" s="103"/>
      <c r="D236" s="103"/>
      <c r="E236" s="104"/>
      <c r="F236" s="104"/>
      <c r="G236" s="104"/>
      <c r="H236" s="104"/>
      <c r="I236" s="104"/>
      <c r="J236" s="253"/>
      <c r="K236" s="327"/>
      <c r="M236" s="46"/>
      <c r="O236" s="239"/>
    </row>
    <row r="237" s="498" customFormat="1" customHeight="1" spans="1:15">
      <c r="A237" s="103"/>
      <c r="B237" s="103"/>
      <c r="C237" s="103"/>
      <c r="D237" s="103"/>
      <c r="E237" s="104"/>
      <c r="F237" s="104"/>
      <c r="G237" s="104"/>
      <c r="H237" s="104"/>
      <c r="I237" s="104"/>
      <c r="J237" s="253"/>
      <c r="K237" s="327"/>
      <c r="L237" s="327"/>
      <c r="M237" s="46"/>
      <c r="O237" s="239"/>
    </row>
    <row r="238" s="498" customFormat="1" customHeight="1" spans="1:15">
      <c r="A238" s="103"/>
      <c r="B238" s="103"/>
      <c r="C238" s="103"/>
      <c r="D238" s="103"/>
      <c r="E238" s="104"/>
      <c r="F238" s="104"/>
      <c r="G238" s="104"/>
      <c r="H238" s="104"/>
      <c r="I238" s="104"/>
      <c r="J238" s="253"/>
      <c r="K238" s="327"/>
      <c r="L238" s="327"/>
      <c r="M238" s="46"/>
      <c r="O238" s="239"/>
    </row>
    <row r="239" customHeight="1" spans="1:13">
      <c r="A239" s="42"/>
      <c r="B239" s="105" t="s">
        <v>40</v>
      </c>
      <c r="C239" s="105"/>
      <c r="D239" s="105"/>
      <c r="E239" s="213"/>
      <c r="F239" s="213"/>
      <c r="G239" s="213"/>
      <c r="H239" s="213"/>
      <c r="I239" s="213"/>
      <c r="J239" s="237"/>
      <c r="K239" s="237"/>
      <c r="L239" s="105"/>
      <c r="M239" s="233"/>
    </row>
    <row r="240" ht="24" customHeight="1" spans="1:13">
      <c r="A240" s="214"/>
      <c r="B240" s="64" t="s">
        <v>160</v>
      </c>
      <c r="C240" s="214"/>
      <c r="D240" s="214" t="s">
        <v>184</v>
      </c>
      <c r="E240" s="193"/>
      <c r="F240" s="193"/>
      <c r="G240" s="193"/>
      <c r="H240" s="193"/>
      <c r="I240" s="193"/>
      <c r="J240" s="319"/>
      <c r="K240" s="319"/>
      <c r="L240" s="214"/>
      <c r="M240" s="233"/>
    </row>
    <row r="241" customHeight="1" spans="1:13">
      <c r="A241" s="107" t="s">
        <v>44</v>
      </c>
      <c r="B241" s="107" t="s">
        <v>14</v>
      </c>
      <c r="C241" s="107" t="s">
        <v>45</v>
      </c>
      <c r="D241" s="108" t="s">
        <v>46</v>
      </c>
      <c r="E241" s="109" t="s">
        <v>47</v>
      </c>
      <c r="F241" s="110"/>
      <c r="G241" s="110"/>
      <c r="H241" s="110"/>
      <c r="I241" s="148"/>
      <c r="J241" s="218" t="s">
        <v>48</v>
      </c>
      <c r="K241" s="219" t="s">
        <v>49</v>
      </c>
      <c r="L241" s="219" t="s">
        <v>50</v>
      </c>
      <c r="M241" s="233"/>
    </row>
    <row r="242" customHeight="1" spans="1:13">
      <c r="A242" s="111"/>
      <c r="B242" s="111"/>
      <c r="C242" s="111"/>
      <c r="D242" s="301" t="s">
        <v>51</v>
      </c>
      <c r="E242" s="302">
        <v>2566</v>
      </c>
      <c r="F242" s="302">
        <v>2567</v>
      </c>
      <c r="G242" s="302">
        <v>2568</v>
      </c>
      <c r="H242" s="302">
        <v>2569</v>
      </c>
      <c r="I242" s="302">
        <v>2570</v>
      </c>
      <c r="J242" s="320" t="s">
        <v>52</v>
      </c>
      <c r="K242" s="321" t="s">
        <v>53</v>
      </c>
      <c r="L242" s="321" t="s">
        <v>54</v>
      </c>
      <c r="M242" s="233"/>
    </row>
    <row r="243" customHeight="1" spans="1:13">
      <c r="A243" s="114">
        <v>1</v>
      </c>
      <c r="B243" s="91" t="s">
        <v>185</v>
      </c>
      <c r="C243" s="90" t="s">
        <v>186</v>
      </c>
      <c r="D243" s="157" t="s">
        <v>187</v>
      </c>
      <c r="E243" s="78">
        <v>0</v>
      </c>
      <c r="F243" s="500">
        <v>500000</v>
      </c>
      <c r="G243" s="500">
        <v>500000</v>
      </c>
      <c r="H243" s="500">
        <v>500000</v>
      </c>
      <c r="I243" s="500">
        <v>500000</v>
      </c>
      <c r="J243" s="870" t="s">
        <v>58</v>
      </c>
      <c r="K243" s="340" t="s">
        <v>188</v>
      </c>
      <c r="L243" s="126" t="s">
        <v>60</v>
      </c>
      <c r="M243" s="233"/>
    </row>
    <row r="244" customHeight="1" spans="1:13">
      <c r="A244" s="115"/>
      <c r="B244" s="93" t="s">
        <v>189</v>
      </c>
      <c r="C244" s="75" t="s">
        <v>190</v>
      </c>
      <c r="D244" s="87"/>
      <c r="E244" s="82"/>
      <c r="F244" s="502"/>
      <c r="G244" s="502"/>
      <c r="H244" s="322"/>
      <c r="I244" s="322"/>
      <c r="J244" s="871" t="s">
        <v>191</v>
      </c>
      <c r="K244" s="323" t="s">
        <v>192</v>
      </c>
      <c r="L244" s="129"/>
      <c r="M244" s="233"/>
    </row>
    <row r="245" ht="15.75" customHeight="1" spans="1:13">
      <c r="A245" s="115"/>
      <c r="B245" s="93"/>
      <c r="C245" s="75" t="s">
        <v>193</v>
      </c>
      <c r="D245" s="87"/>
      <c r="E245" s="137"/>
      <c r="F245" s="743"/>
      <c r="G245" s="743"/>
      <c r="H245" s="738"/>
      <c r="I245" s="743"/>
      <c r="J245" s="871" t="s">
        <v>64</v>
      </c>
      <c r="K245" s="323" t="s">
        <v>194</v>
      </c>
      <c r="L245" s="129"/>
      <c r="M245" s="233"/>
    </row>
    <row r="246" s="42" customFormat="1" customHeight="1" spans="1:13">
      <c r="A246" s="115"/>
      <c r="B246" s="93"/>
      <c r="C246" s="329"/>
      <c r="D246" s="330"/>
      <c r="E246" s="137"/>
      <c r="F246" s="743"/>
      <c r="G246" s="743"/>
      <c r="H246" s="738"/>
      <c r="I246" s="743"/>
      <c r="J246" s="322"/>
      <c r="K246" s="75" t="s">
        <v>195</v>
      </c>
      <c r="L246" s="129"/>
      <c r="M246" s="105"/>
    </row>
    <row r="247" s="42" customFormat="1" customHeight="1" spans="1:13">
      <c r="A247" s="115"/>
      <c r="B247" s="93"/>
      <c r="C247" s="75"/>
      <c r="D247" s="87"/>
      <c r="E247" s="137"/>
      <c r="F247" s="743"/>
      <c r="G247" s="743"/>
      <c r="H247" s="738"/>
      <c r="I247" s="743"/>
      <c r="J247" s="322"/>
      <c r="K247" s="75"/>
      <c r="L247" s="129"/>
      <c r="M247" s="214"/>
    </row>
    <row r="248" s="46" customFormat="1" ht="23.1" customHeight="1" spans="1:12">
      <c r="A248" s="747" t="s">
        <v>19</v>
      </c>
      <c r="B248" s="748"/>
      <c r="C248" s="748"/>
      <c r="D248" s="748"/>
      <c r="E248" s="304">
        <v>0</v>
      </c>
      <c r="F248" s="749">
        <f>SUM(F243:F247)</f>
        <v>500000</v>
      </c>
      <c r="G248" s="749">
        <f>SUM(G243:G247)</f>
        <v>500000</v>
      </c>
      <c r="H248" s="749">
        <f>SUM(H243:H247)</f>
        <v>500000</v>
      </c>
      <c r="I248" s="749">
        <f>SUM(I243:I247)</f>
        <v>500000</v>
      </c>
      <c r="J248" s="324"/>
      <c r="K248" s="325">
        <f>SUM(E248:J248)</f>
        <v>2000000</v>
      </c>
      <c r="L248" s="326"/>
    </row>
    <row r="249" s="52" customFormat="1" ht="24" customHeight="1" spans="1:13">
      <c r="A249" s="660" t="s">
        <v>196</v>
      </c>
      <c r="B249" s="744"/>
      <c r="C249" s="744"/>
      <c r="D249" s="710"/>
      <c r="E249" s="711">
        <v>0</v>
      </c>
      <c r="F249" s="746">
        <f>F226+F248</f>
        <v>4179000</v>
      </c>
      <c r="G249" s="746">
        <f>G226+G248</f>
        <v>4179000</v>
      </c>
      <c r="H249" s="746">
        <f>H226+H248</f>
        <v>4179000</v>
      </c>
      <c r="I249" s="746">
        <f>I226+I248</f>
        <v>4179000</v>
      </c>
      <c r="J249" s="761"/>
      <c r="K249" s="759">
        <f>SUM(E249:J249)</f>
        <v>16716000</v>
      </c>
      <c r="L249" s="760"/>
      <c r="M249" s="62"/>
    </row>
    <row r="250" s="52" customFormat="1" ht="21.95" customHeight="1" spans="1:13">
      <c r="A250" s="563" t="s">
        <v>197</v>
      </c>
      <c r="B250" s="563"/>
      <c r="C250" s="563"/>
      <c r="D250" s="750"/>
      <c r="E250" s="751">
        <v>220200</v>
      </c>
      <c r="F250" s="752">
        <f>F147+F249</f>
        <v>11960000</v>
      </c>
      <c r="G250" s="752">
        <f>G147+G249</f>
        <v>11960000</v>
      </c>
      <c r="H250" s="752">
        <f>H147+H249</f>
        <v>11960000</v>
      </c>
      <c r="I250" s="752">
        <f>I147+I249</f>
        <v>11860000</v>
      </c>
      <c r="J250" s="762"/>
      <c r="K250" s="497">
        <f>SUM(E250:J250)</f>
        <v>47960200</v>
      </c>
      <c r="L250" s="763"/>
      <c r="M250" s="62"/>
    </row>
    <row r="251" s="52" customFormat="1" customHeight="1" spans="1:13">
      <c r="A251" s="753"/>
      <c r="B251" s="753"/>
      <c r="C251" s="753"/>
      <c r="D251" s="753"/>
      <c r="E251" s="754"/>
      <c r="F251" s="754"/>
      <c r="G251" s="754"/>
      <c r="H251" s="754"/>
      <c r="I251" s="754"/>
      <c r="J251" s="764"/>
      <c r="K251" s="765"/>
      <c r="L251" s="765"/>
      <c r="M251" s="62"/>
    </row>
    <row r="252" s="52" customFormat="1" customHeight="1" spans="1:13">
      <c r="A252" s="343"/>
      <c r="B252" s="343"/>
      <c r="C252" s="343"/>
      <c r="D252" s="343"/>
      <c r="E252" s="344"/>
      <c r="F252" s="344"/>
      <c r="G252" s="344"/>
      <c r="H252" s="344"/>
      <c r="I252" s="344"/>
      <c r="J252" s="355"/>
      <c r="K252" s="356"/>
      <c r="L252" s="356"/>
      <c r="M252" s="62"/>
    </row>
    <row r="253" s="52" customFormat="1" customHeight="1" spans="1:13">
      <c r="A253" s="343"/>
      <c r="B253" s="343"/>
      <c r="C253" s="343"/>
      <c r="D253" s="343"/>
      <c r="E253" s="344"/>
      <c r="F253" s="344"/>
      <c r="G253" s="344"/>
      <c r="H253" s="344"/>
      <c r="I253" s="344"/>
      <c r="J253" s="355"/>
      <c r="K253" s="356"/>
      <c r="L253" s="327"/>
      <c r="M253" s="62"/>
    </row>
    <row r="254" s="52" customFormat="1" customHeight="1" spans="1:13">
      <c r="A254" s="343"/>
      <c r="B254" s="343"/>
      <c r="C254" s="343"/>
      <c r="D254" s="343"/>
      <c r="E254" s="344"/>
      <c r="F254" s="344"/>
      <c r="G254" s="344"/>
      <c r="H254" s="344"/>
      <c r="I254" s="344"/>
      <c r="J254" s="355"/>
      <c r="K254" s="356"/>
      <c r="L254" s="356"/>
      <c r="M254" s="62"/>
    </row>
    <row r="255" s="52" customFormat="1" ht="20.1" customHeight="1" spans="1:13">
      <c r="A255" s="343"/>
      <c r="B255" s="343"/>
      <c r="C255" s="343"/>
      <c r="D255" s="343"/>
      <c r="E255" s="344"/>
      <c r="F255" s="344"/>
      <c r="G255" s="344"/>
      <c r="H255" s="344"/>
      <c r="I255" s="344"/>
      <c r="J255" s="355"/>
      <c r="K255" s="356"/>
      <c r="L255" s="356"/>
      <c r="M255" s="62"/>
    </row>
    <row r="256" customHeight="1" spans="1:13">
      <c r="A256" s="343"/>
      <c r="B256" s="343"/>
      <c r="C256" s="343"/>
      <c r="D256" s="343"/>
      <c r="E256" s="344"/>
      <c r="F256" s="344"/>
      <c r="G256" s="344"/>
      <c r="H256" s="344"/>
      <c r="I256" s="344"/>
      <c r="J256" s="355"/>
      <c r="K256" s="356"/>
      <c r="L256" s="356"/>
      <c r="M256" s="233"/>
    </row>
    <row r="257" customHeight="1" spans="1:13">
      <c r="A257" s="343"/>
      <c r="B257" s="343"/>
      <c r="C257" s="343"/>
      <c r="D257" s="343"/>
      <c r="E257" s="344"/>
      <c r="F257" s="344"/>
      <c r="G257" s="344"/>
      <c r="H257" s="344"/>
      <c r="I257" s="344"/>
      <c r="J257" s="355"/>
      <c r="K257" s="356"/>
      <c r="L257" s="356"/>
      <c r="M257" s="233"/>
    </row>
    <row r="258" s="179" customFormat="1" ht="25.5" customHeight="1" spans="1:13">
      <c r="A258" s="343"/>
      <c r="B258" s="343"/>
      <c r="C258" s="343"/>
      <c r="D258" s="343"/>
      <c r="E258" s="344"/>
      <c r="F258" s="344"/>
      <c r="G258" s="344"/>
      <c r="H258" s="344"/>
      <c r="I258" s="344"/>
      <c r="J258" s="355"/>
      <c r="K258" s="356"/>
      <c r="L258" s="356"/>
      <c r="M258" s="364"/>
    </row>
    <row r="259" s="52" customFormat="1" customHeight="1" spans="1:13">
      <c r="A259" s="343"/>
      <c r="B259" s="343"/>
      <c r="C259" s="343"/>
      <c r="D259" s="343"/>
      <c r="E259" s="344"/>
      <c r="F259" s="344"/>
      <c r="G259" s="344"/>
      <c r="H259" s="344"/>
      <c r="I259" s="344"/>
      <c r="J259" s="355"/>
      <c r="K259" s="356"/>
      <c r="L259" s="356"/>
      <c r="M259" s="357"/>
    </row>
    <row r="260" s="52" customFormat="1" customHeight="1" spans="1:13">
      <c r="A260" s="343"/>
      <c r="B260" s="343"/>
      <c r="C260" s="343"/>
      <c r="D260" s="343"/>
      <c r="E260" s="344"/>
      <c r="F260" s="344"/>
      <c r="G260" s="344"/>
      <c r="H260" s="344"/>
      <c r="I260" s="344"/>
      <c r="J260" s="355"/>
      <c r="K260" s="356"/>
      <c r="L260" s="631">
        <v>13</v>
      </c>
      <c r="M260" s="357"/>
    </row>
    <row r="261" s="52" customFormat="1" customHeight="1" spans="1:13">
      <c r="A261" s="343"/>
      <c r="B261" s="343"/>
      <c r="C261" s="343"/>
      <c r="D261" s="343"/>
      <c r="E261" s="344"/>
      <c r="F261" s="344"/>
      <c r="G261" s="344"/>
      <c r="H261" s="344"/>
      <c r="I261" s="344"/>
      <c r="J261" s="355"/>
      <c r="K261" s="356"/>
      <c r="L261" s="356"/>
      <c r="M261" s="357"/>
    </row>
    <row r="262" s="52" customFormat="1" customHeight="1" spans="1:13">
      <c r="A262" s="343"/>
      <c r="B262" s="343"/>
      <c r="C262" s="343"/>
      <c r="D262" s="343"/>
      <c r="E262" s="344"/>
      <c r="F262" s="344"/>
      <c r="G262" s="344"/>
      <c r="H262" s="344"/>
      <c r="I262" s="344"/>
      <c r="J262" s="355"/>
      <c r="K262" s="356"/>
      <c r="M262" s="357"/>
    </row>
    <row r="263" s="52" customFormat="1" customHeight="1" spans="1:13">
      <c r="A263" s="343"/>
      <c r="B263" s="343"/>
      <c r="C263" s="343"/>
      <c r="D263" s="343"/>
      <c r="E263" s="344"/>
      <c r="F263" s="344"/>
      <c r="G263" s="344"/>
      <c r="H263" s="344"/>
      <c r="I263" s="344"/>
      <c r="J263" s="467"/>
      <c r="K263" s="479"/>
      <c r="L263" s="417"/>
      <c r="M263" s="357"/>
    </row>
    <row r="264" s="52" customFormat="1" customHeight="1" spans="1:13">
      <c r="A264" s="50"/>
      <c r="B264" s="51"/>
      <c r="E264" s="53"/>
      <c r="F264" s="53"/>
      <c r="G264" s="53"/>
      <c r="H264" s="53"/>
      <c r="I264" s="53"/>
      <c r="J264" s="480"/>
      <c r="K264" s="481"/>
      <c r="L264" s="55"/>
      <c r="M264" s="62"/>
    </row>
    <row r="265" s="52" customFormat="1" customHeight="1" spans="1:13">
      <c r="A265" s="50"/>
      <c r="B265" s="51"/>
      <c r="E265" s="53"/>
      <c r="F265" s="53"/>
      <c r="G265" s="53"/>
      <c r="H265" s="53"/>
      <c r="I265" s="53"/>
      <c r="J265" s="480"/>
      <c r="K265" s="481"/>
      <c r="L265" s="55"/>
      <c r="M265" s="62"/>
    </row>
    <row r="266" s="52" customFormat="1" customHeight="1" spans="1:13">
      <c r="A266" s="50"/>
      <c r="B266" s="51"/>
      <c r="E266" s="53"/>
      <c r="F266" s="53"/>
      <c r="G266" s="53"/>
      <c r="H266" s="53"/>
      <c r="I266" s="53"/>
      <c r="J266" s="480"/>
      <c r="K266" s="481"/>
      <c r="L266" s="55"/>
      <c r="M266" s="62"/>
    </row>
    <row r="267" s="52" customFormat="1" customHeight="1" spans="1:13">
      <c r="A267" s="50"/>
      <c r="B267" s="51"/>
      <c r="E267" s="53"/>
      <c r="F267" s="53"/>
      <c r="G267" s="53"/>
      <c r="H267" s="53"/>
      <c r="I267" s="53"/>
      <c r="J267" s="480"/>
      <c r="K267" s="481"/>
      <c r="L267" s="55"/>
      <c r="M267" s="62"/>
    </row>
    <row r="268" s="52" customFormat="1" customHeight="1" spans="1:13">
      <c r="A268" s="50"/>
      <c r="B268" s="51"/>
      <c r="E268" s="53"/>
      <c r="F268" s="53"/>
      <c r="G268" s="53"/>
      <c r="H268" s="53"/>
      <c r="I268" s="53"/>
      <c r="J268" s="480"/>
      <c r="K268" s="481"/>
      <c r="L268" s="55"/>
      <c r="M268" s="357"/>
    </row>
    <row r="269" s="52" customFormat="1" customHeight="1" spans="1:13">
      <c r="A269" s="50"/>
      <c r="B269" s="51"/>
      <c r="E269" s="53"/>
      <c r="F269" s="53"/>
      <c r="G269" s="53"/>
      <c r="H269" s="53"/>
      <c r="I269" s="53"/>
      <c r="J269" s="480"/>
      <c r="K269" s="481"/>
      <c r="L269" s="55"/>
      <c r="M269" s="357"/>
    </row>
    <row r="270" s="182" customFormat="1" ht="25.5" customHeight="1" spans="1:13">
      <c r="A270" s="50"/>
      <c r="B270" s="51"/>
      <c r="C270" s="52"/>
      <c r="D270" s="52"/>
      <c r="E270" s="53"/>
      <c r="F270" s="53"/>
      <c r="G270" s="53"/>
      <c r="H270" s="53"/>
      <c r="I270" s="53"/>
      <c r="J270" s="480"/>
      <c r="K270" s="481"/>
      <c r="L270" s="55"/>
      <c r="M270" s="478"/>
    </row>
    <row r="271" s="52" customFormat="1" customHeight="1" spans="1:13">
      <c r="A271" s="50"/>
      <c r="B271" s="51"/>
      <c r="E271" s="53"/>
      <c r="F271" s="53"/>
      <c r="G271" s="53"/>
      <c r="H271" s="53"/>
      <c r="I271" s="53"/>
      <c r="J271" s="480"/>
      <c r="K271" s="481"/>
      <c r="L271" s="55"/>
      <c r="M271" s="357"/>
    </row>
    <row r="272" s="52" customFormat="1" customHeight="1" spans="1:12">
      <c r="A272" s="50"/>
      <c r="B272" s="51"/>
      <c r="E272" s="53"/>
      <c r="F272" s="53"/>
      <c r="G272" s="53"/>
      <c r="H272" s="53"/>
      <c r="I272" s="53"/>
      <c r="J272" s="480"/>
      <c r="K272" s="481"/>
      <c r="L272" s="55"/>
    </row>
    <row r="273" s="52" customFormat="1" customHeight="1" spans="1:12">
      <c r="A273" s="50"/>
      <c r="B273" s="51"/>
      <c r="E273" s="53"/>
      <c r="F273" s="53"/>
      <c r="G273" s="53"/>
      <c r="H273" s="53"/>
      <c r="I273" s="53"/>
      <c r="J273" s="480"/>
      <c r="K273" s="481"/>
      <c r="L273" s="55"/>
    </row>
    <row r="274" s="52" customFormat="1" customHeight="1" spans="1:12">
      <c r="A274" s="50"/>
      <c r="B274" s="51"/>
      <c r="E274" s="53"/>
      <c r="F274" s="53"/>
      <c r="G274" s="53"/>
      <c r="H274" s="53"/>
      <c r="I274" s="53"/>
      <c r="J274" s="480"/>
      <c r="K274" s="481"/>
      <c r="L274" s="55"/>
    </row>
    <row r="275" s="52" customFormat="1" customHeight="1" spans="1:12">
      <c r="A275" s="50"/>
      <c r="B275" s="51"/>
      <c r="E275" s="53"/>
      <c r="F275" s="53"/>
      <c r="G275" s="53"/>
      <c r="H275" s="53"/>
      <c r="I275" s="53"/>
      <c r="J275" s="480"/>
      <c r="K275" s="481"/>
      <c r="L275" s="55"/>
    </row>
    <row r="276" s="52" customFormat="1" customHeight="1" spans="1:12">
      <c r="A276" s="50"/>
      <c r="B276" s="51"/>
      <c r="E276" s="53"/>
      <c r="F276" s="53"/>
      <c r="G276" s="53"/>
      <c r="H276" s="53"/>
      <c r="I276" s="53"/>
      <c r="J276" s="480"/>
      <c r="K276" s="481"/>
      <c r="L276" s="55"/>
    </row>
    <row r="277" s="52" customFormat="1" customHeight="1" spans="1:12">
      <c r="A277" s="50"/>
      <c r="B277" s="51"/>
      <c r="E277" s="53"/>
      <c r="F277" s="53"/>
      <c r="G277" s="53"/>
      <c r="H277" s="53"/>
      <c r="I277" s="53"/>
      <c r="J277" s="480"/>
      <c r="K277" s="481"/>
      <c r="L277" s="55"/>
    </row>
    <row r="278" s="52" customFormat="1" customHeight="1" spans="1:12">
      <c r="A278" s="50"/>
      <c r="B278" s="51"/>
      <c r="E278" s="53"/>
      <c r="F278" s="53"/>
      <c r="G278" s="53"/>
      <c r="H278" s="53"/>
      <c r="I278" s="53"/>
      <c r="J278" s="480"/>
      <c r="K278" s="481"/>
      <c r="L278" s="55"/>
    </row>
    <row r="279" s="52" customFormat="1" customHeight="1" spans="1:12">
      <c r="A279" s="50"/>
      <c r="B279" s="51"/>
      <c r="E279" s="53"/>
      <c r="F279" s="53"/>
      <c r="G279" s="53"/>
      <c r="H279" s="53"/>
      <c r="I279" s="53"/>
      <c r="J279" s="480"/>
      <c r="K279" s="481"/>
      <c r="L279" s="55"/>
    </row>
    <row r="280" s="52" customFormat="1" customHeight="1" spans="1:12">
      <c r="A280" s="50"/>
      <c r="B280" s="51"/>
      <c r="E280" s="53"/>
      <c r="F280" s="53"/>
      <c r="G280" s="53"/>
      <c r="H280" s="53"/>
      <c r="I280" s="53"/>
      <c r="J280" s="480"/>
      <c r="K280" s="481"/>
      <c r="L280" s="55"/>
    </row>
    <row r="281" s="52" customFormat="1" customHeight="1" spans="1:12">
      <c r="A281" s="50"/>
      <c r="B281" s="51"/>
      <c r="E281" s="53"/>
      <c r="F281" s="53"/>
      <c r="G281" s="53"/>
      <c r="H281" s="53"/>
      <c r="I281" s="53"/>
      <c r="J281" s="480"/>
      <c r="K281" s="481"/>
      <c r="L281" s="55"/>
    </row>
    <row r="282" s="52" customFormat="1" customHeight="1" spans="1:12">
      <c r="A282" s="50"/>
      <c r="B282" s="51"/>
      <c r="E282" s="53"/>
      <c r="F282" s="53"/>
      <c r="G282" s="53"/>
      <c r="H282" s="53"/>
      <c r="I282" s="53"/>
      <c r="J282" s="480"/>
      <c r="K282" s="481"/>
      <c r="L282" s="55"/>
    </row>
    <row r="283" s="52" customFormat="1" customHeight="1" spans="1:12">
      <c r="A283" s="50"/>
      <c r="B283" s="51"/>
      <c r="E283" s="53"/>
      <c r="F283" s="53"/>
      <c r="G283" s="53"/>
      <c r="H283" s="53"/>
      <c r="I283" s="53"/>
      <c r="J283" s="480"/>
      <c r="K283" s="481"/>
      <c r="L283" s="55"/>
    </row>
    <row r="284" s="52" customFormat="1" customHeight="1" spans="1:12">
      <c r="A284" s="50"/>
      <c r="B284" s="51"/>
      <c r="E284" s="53"/>
      <c r="F284" s="53"/>
      <c r="G284" s="53"/>
      <c r="H284" s="53"/>
      <c r="I284" s="53"/>
      <c r="J284" s="480"/>
      <c r="K284" s="481"/>
      <c r="L284" s="55"/>
    </row>
    <row r="285" s="52" customFormat="1" customHeight="1" spans="1:12">
      <c r="A285" s="50"/>
      <c r="B285" s="51"/>
      <c r="E285" s="53"/>
      <c r="F285" s="53"/>
      <c r="G285" s="53"/>
      <c r="H285" s="53"/>
      <c r="I285" s="53"/>
      <c r="J285" s="480"/>
      <c r="K285" s="481"/>
      <c r="L285" s="55"/>
    </row>
    <row r="286" s="52" customFormat="1" customHeight="1" spans="1:12">
      <c r="A286" s="50"/>
      <c r="B286" s="51"/>
      <c r="E286" s="53"/>
      <c r="F286" s="53"/>
      <c r="G286" s="53"/>
      <c r="H286" s="53"/>
      <c r="I286" s="53"/>
      <c r="J286" s="480"/>
      <c r="K286" s="481"/>
      <c r="L286" s="55"/>
    </row>
    <row r="287" s="52" customFormat="1" customHeight="1" spans="1:12">
      <c r="A287" s="50"/>
      <c r="B287" s="51"/>
      <c r="E287" s="53"/>
      <c r="F287" s="53"/>
      <c r="G287" s="53"/>
      <c r="H287" s="53"/>
      <c r="I287" s="53"/>
      <c r="J287" s="480"/>
      <c r="K287" s="481"/>
      <c r="L287" s="55"/>
    </row>
    <row r="288" s="52" customFormat="1" customHeight="1" spans="1:12">
      <c r="A288" s="50"/>
      <c r="B288" s="51"/>
      <c r="E288" s="53"/>
      <c r="F288" s="53"/>
      <c r="G288" s="53"/>
      <c r="H288" s="53"/>
      <c r="I288" s="53"/>
      <c r="J288" s="480"/>
      <c r="K288" s="481"/>
      <c r="L288" s="55"/>
    </row>
    <row r="289" s="52" customFormat="1" customHeight="1" spans="1:12">
      <c r="A289" s="50"/>
      <c r="B289" s="51"/>
      <c r="E289" s="53"/>
      <c r="F289" s="53"/>
      <c r="G289" s="53"/>
      <c r="H289" s="53"/>
      <c r="I289" s="53"/>
      <c r="J289" s="480"/>
      <c r="K289" s="481"/>
      <c r="L289" s="55"/>
    </row>
    <row r="290" s="52" customFormat="1" customHeight="1" spans="1:12">
      <c r="A290" s="50"/>
      <c r="B290" s="51"/>
      <c r="E290" s="53"/>
      <c r="F290" s="53"/>
      <c r="G290" s="53"/>
      <c r="H290" s="53"/>
      <c r="I290" s="53"/>
      <c r="J290" s="480"/>
      <c r="K290" s="481"/>
      <c r="L290" s="55"/>
    </row>
    <row r="291" s="52" customFormat="1" customHeight="1" spans="1:12">
      <c r="A291" s="50"/>
      <c r="B291" s="51"/>
      <c r="E291" s="53"/>
      <c r="F291" s="53"/>
      <c r="G291" s="53"/>
      <c r="H291" s="53"/>
      <c r="I291" s="53"/>
      <c r="J291" s="480"/>
      <c r="K291" s="481"/>
      <c r="L291" s="55"/>
    </row>
    <row r="292" s="52" customFormat="1" customHeight="1" spans="1:12">
      <c r="A292" s="50"/>
      <c r="B292" s="51"/>
      <c r="E292" s="53"/>
      <c r="F292" s="53"/>
      <c r="G292" s="53"/>
      <c r="H292" s="53"/>
      <c r="I292" s="53"/>
      <c r="J292" s="480"/>
      <c r="K292" s="481"/>
      <c r="L292" s="55"/>
    </row>
    <row r="293" s="52" customFormat="1" customHeight="1" spans="1:12">
      <c r="A293" s="50"/>
      <c r="B293" s="51"/>
      <c r="E293" s="53"/>
      <c r="F293" s="53"/>
      <c r="G293" s="53"/>
      <c r="H293" s="53"/>
      <c r="I293" s="53"/>
      <c r="J293" s="480"/>
      <c r="K293" s="481"/>
      <c r="L293" s="55"/>
    </row>
    <row r="294" s="52" customFormat="1" customHeight="1" spans="1:12">
      <c r="A294" s="50"/>
      <c r="B294" s="51"/>
      <c r="E294" s="53"/>
      <c r="F294" s="53"/>
      <c r="G294" s="53"/>
      <c r="H294" s="53"/>
      <c r="I294" s="53"/>
      <c r="J294" s="480"/>
      <c r="K294" s="481"/>
      <c r="L294" s="55"/>
    </row>
    <row r="295" s="52" customFormat="1" customHeight="1" spans="1:12">
      <c r="A295" s="50"/>
      <c r="B295" s="51"/>
      <c r="E295" s="53"/>
      <c r="F295" s="53"/>
      <c r="G295" s="53"/>
      <c r="H295" s="53"/>
      <c r="I295" s="53"/>
      <c r="J295" s="480"/>
      <c r="K295" s="481"/>
      <c r="L295" s="55"/>
    </row>
    <row r="296" s="52" customFormat="1" customHeight="1" spans="1:12">
      <c r="A296" s="50"/>
      <c r="B296" s="51"/>
      <c r="E296" s="53"/>
      <c r="F296" s="53"/>
      <c r="G296" s="53"/>
      <c r="H296" s="53"/>
      <c r="I296" s="53"/>
      <c r="J296" s="480"/>
      <c r="K296" s="481"/>
      <c r="L296" s="55"/>
    </row>
    <row r="297" s="52" customFormat="1" customHeight="1" spans="1:12">
      <c r="A297" s="50"/>
      <c r="B297" s="51"/>
      <c r="E297" s="53"/>
      <c r="F297" s="53"/>
      <c r="G297" s="53"/>
      <c r="H297" s="53"/>
      <c r="I297" s="53"/>
      <c r="J297" s="480"/>
      <c r="K297" s="481"/>
      <c r="L297" s="55"/>
    </row>
    <row r="298" s="52" customFormat="1" customHeight="1" spans="1:12">
      <c r="A298" s="50"/>
      <c r="B298" s="51"/>
      <c r="E298" s="53"/>
      <c r="F298" s="53"/>
      <c r="G298" s="53"/>
      <c r="H298" s="53"/>
      <c r="I298" s="53"/>
      <c r="J298" s="480"/>
      <c r="K298" s="481"/>
      <c r="L298" s="55"/>
    </row>
    <row r="299" s="52" customFormat="1" customHeight="1" spans="1:12">
      <c r="A299" s="50"/>
      <c r="B299" s="51"/>
      <c r="E299" s="53"/>
      <c r="F299" s="53"/>
      <c r="G299" s="53"/>
      <c r="H299" s="53"/>
      <c r="I299" s="53"/>
      <c r="J299" s="480"/>
      <c r="K299" s="481"/>
      <c r="L299" s="55"/>
    </row>
    <row r="300" s="52" customFormat="1" customHeight="1" spans="1:12">
      <c r="A300" s="50"/>
      <c r="B300" s="51"/>
      <c r="E300" s="53"/>
      <c r="F300" s="53"/>
      <c r="G300" s="53"/>
      <c r="H300" s="53"/>
      <c r="I300" s="53"/>
      <c r="J300" s="480"/>
      <c r="K300" s="481"/>
      <c r="L300" s="55"/>
    </row>
    <row r="301" s="52" customFormat="1" customHeight="1" spans="1:12">
      <c r="A301" s="50"/>
      <c r="B301" s="51"/>
      <c r="E301" s="53"/>
      <c r="F301" s="53"/>
      <c r="G301" s="53"/>
      <c r="H301" s="53"/>
      <c r="I301" s="53"/>
      <c r="J301" s="480"/>
      <c r="K301" s="481"/>
      <c r="L301" s="55"/>
    </row>
    <row r="302" s="52" customFormat="1" customHeight="1" spans="1:12">
      <c r="A302" s="50"/>
      <c r="B302" s="51"/>
      <c r="E302" s="53"/>
      <c r="F302" s="53"/>
      <c r="G302" s="53"/>
      <c r="H302" s="53"/>
      <c r="I302" s="53"/>
      <c r="J302" s="480"/>
      <c r="K302" s="481"/>
      <c r="L302" s="55"/>
    </row>
    <row r="303" s="52" customFormat="1" customHeight="1" spans="1:12">
      <c r="A303" s="50"/>
      <c r="B303" s="51"/>
      <c r="E303" s="53"/>
      <c r="F303" s="53"/>
      <c r="G303" s="53"/>
      <c r="H303" s="53"/>
      <c r="I303" s="53"/>
      <c r="J303" s="480"/>
      <c r="K303" s="481"/>
      <c r="L303" s="55"/>
    </row>
    <row r="304" s="52" customFormat="1" customHeight="1" spans="1:12">
      <c r="A304" s="50"/>
      <c r="B304" s="51"/>
      <c r="E304" s="53"/>
      <c r="F304" s="53"/>
      <c r="G304" s="53"/>
      <c r="H304" s="53"/>
      <c r="I304" s="53"/>
      <c r="J304" s="480"/>
      <c r="K304" s="481"/>
      <c r="L304" s="55"/>
    </row>
    <row r="305" s="52" customFormat="1" customHeight="1" spans="1:12">
      <c r="A305" s="50"/>
      <c r="B305" s="51"/>
      <c r="E305" s="53"/>
      <c r="F305" s="53"/>
      <c r="G305" s="53"/>
      <c r="H305" s="53"/>
      <c r="I305" s="53"/>
      <c r="J305" s="480"/>
      <c r="K305" s="481"/>
      <c r="L305" s="55"/>
    </row>
    <row r="306" s="52" customFormat="1" customHeight="1" spans="1:12">
      <c r="A306" s="50"/>
      <c r="B306" s="51"/>
      <c r="E306" s="53"/>
      <c r="F306" s="53"/>
      <c r="G306" s="53"/>
      <c r="H306" s="53"/>
      <c r="I306" s="53"/>
      <c r="J306" s="480"/>
      <c r="K306" s="481"/>
      <c r="L306" s="55"/>
    </row>
    <row r="307" s="52" customFormat="1" customHeight="1" spans="1:12">
      <c r="A307" s="50"/>
      <c r="B307" s="51"/>
      <c r="E307" s="53"/>
      <c r="F307" s="53"/>
      <c r="G307" s="53"/>
      <c r="H307" s="53"/>
      <c r="I307" s="53"/>
      <c r="J307" s="480"/>
      <c r="K307" s="481"/>
      <c r="L307" s="55"/>
    </row>
    <row r="308" s="52" customFormat="1" customHeight="1" spans="1:12">
      <c r="A308" s="50"/>
      <c r="B308" s="51"/>
      <c r="E308" s="53"/>
      <c r="F308" s="53"/>
      <c r="G308" s="53"/>
      <c r="H308" s="53"/>
      <c r="I308" s="53"/>
      <c r="J308" s="480"/>
      <c r="K308" s="481"/>
      <c r="L308" s="55"/>
    </row>
    <row r="309" s="52" customFormat="1" customHeight="1" spans="1:12">
      <c r="A309" s="50"/>
      <c r="B309" s="51"/>
      <c r="E309" s="53"/>
      <c r="F309" s="53"/>
      <c r="G309" s="53"/>
      <c r="H309" s="53"/>
      <c r="I309" s="53"/>
      <c r="J309" s="480"/>
      <c r="K309" s="481"/>
      <c r="L309" s="55"/>
    </row>
    <row r="310" s="52" customFormat="1" customHeight="1" spans="1:12">
      <c r="A310" s="50"/>
      <c r="B310" s="51"/>
      <c r="E310" s="53"/>
      <c r="F310" s="53"/>
      <c r="G310" s="53"/>
      <c r="H310" s="53"/>
      <c r="I310" s="53"/>
      <c r="J310" s="480"/>
      <c r="K310" s="481"/>
      <c r="L310" s="55"/>
    </row>
    <row r="311" s="52" customFormat="1" customHeight="1" spans="1:12">
      <c r="A311" s="50"/>
      <c r="B311" s="51"/>
      <c r="E311" s="53"/>
      <c r="F311" s="53"/>
      <c r="G311" s="53"/>
      <c r="H311" s="53"/>
      <c r="I311" s="53"/>
      <c r="J311" s="480"/>
      <c r="K311" s="481"/>
      <c r="L311" s="55"/>
    </row>
    <row r="312" s="52" customFormat="1" customHeight="1" spans="1:12">
      <c r="A312" s="50"/>
      <c r="B312" s="51"/>
      <c r="E312" s="53"/>
      <c r="F312" s="53"/>
      <c r="G312" s="53"/>
      <c r="H312" s="53"/>
      <c r="I312" s="53"/>
      <c r="J312" s="480"/>
      <c r="K312" s="481"/>
      <c r="L312" s="55"/>
    </row>
    <row r="313" s="52" customFormat="1" customHeight="1" spans="1:12">
      <c r="A313" s="50"/>
      <c r="B313" s="51"/>
      <c r="E313" s="53"/>
      <c r="F313" s="53"/>
      <c r="G313" s="53"/>
      <c r="H313" s="53"/>
      <c r="I313" s="53"/>
      <c r="J313" s="480"/>
      <c r="K313" s="481"/>
      <c r="L313" s="55"/>
    </row>
    <row r="314" s="52" customFormat="1" customHeight="1" spans="1:12">
      <c r="A314" s="50"/>
      <c r="B314" s="51"/>
      <c r="E314" s="53"/>
      <c r="F314" s="53"/>
      <c r="G314" s="53"/>
      <c r="H314" s="53"/>
      <c r="I314" s="53"/>
      <c r="J314" s="480"/>
      <c r="K314" s="481"/>
      <c r="L314" s="55"/>
    </row>
    <row r="315" s="52" customFormat="1" customHeight="1" spans="1:12">
      <c r="A315" s="50"/>
      <c r="B315" s="51"/>
      <c r="E315" s="53"/>
      <c r="F315" s="53"/>
      <c r="G315" s="53"/>
      <c r="H315" s="53"/>
      <c r="I315" s="53"/>
      <c r="J315" s="480"/>
      <c r="K315" s="481"/>
      <c r="L315" s="55"/>
    </row>
    <row r="316" s="52" customFormat="1" customHeight="1" spans="1:12">
      <c r="A316" s="50"/>
      <c r="B316" s="51"/>
      <c r="E316" s="53"/>
      <c r="F316" s="53"/>
      <c r="G316" s="53"/>
      <c r="H316" s="53"/>
      <c r="I316" s="53"/>
      <c r="J316" s="480"/>
      <c r="K316" s="481"/>
      <c r="L316" s="55"/>
    </row>
    <row r="317" s="52" customFormat="1" customHeight="1" spans="1:12">
      <c r="A317" s="50"/>
      <c r="B317" s="51"/>
      <c r="E317" s="53"/>
      <c r="F317" s="53"/>
      <c r="G317" s="53"/>
      <c r="H317" s="53"/>
      <c r="I317" s="53"/>
      <c r="J317" s="480"/>
      <c r="K317" s="481"/>
      <c r="L317" s="55"/>
    </row>
    <row r="318" s="52" customFormat="1" customHeight="1" spans="1:12">
      <c r="A318" s="50"/>
      <c r="B318" s="51"/>
      <c r="E318" s="53"/>
      <c r="F318" s="53"/>
      <c r="G318" s="53"/>
      <c r="H318" s="53"/>
      <c r="I318" s="53"/>
      <c r="J318" s="480"/>
      <c r="K318" s="481"/>
      <c r="L318" s="55"/>
    </row>
    <row r="319" s="52" customFormat="1" customHeight="1" spans="1:12">
      <c r="A319" s="50"/>
      <c r="B319" s="51"/>
      <c r="E319" s="53"/>
      <c r="F319" s="53"/>
      <c r="G319" s="53"/>
      <c r="H319" s="53"/>
      <c r="I319" s="53"/>
      <c r="J319" s="480"/>
      <c r="K319" s="481"/>
      <c r="L319" s="55"/>
    </row>
    <row r="320" s="52" customFormat="1" customHeight="1" spans="1:12">
      <c r="A320" s="50"/>
      <c r="B320" s="51"/>
      <c r="E320" s="53"/>
      <c r="F320" s="53"/>
      <c r="G320" s="53"/>
      <c r="H320" s="53"/>
      <c r="I320" s="53"/>
      <c r="J320" s="480"/>
      <c r="K320" s="481"/>
      <c r="L320" s="55"/>
    </row>
    <row r="321" s="52" customFormat="1" customHeight="1" spans="1:12">
      <c r="A321" s="50"/>
      <c r="B321" s="51"/>
      <c r="E321" s="53"/>
      <c r="F321" s="53"/>
      <c r="G321" s="53"/>
      <c r="H321" s="53"/>
      <c r="I321" s="53"/>
      <c r="J321" s="480"/>
      <c r="K321" s="481"/>
      <c r="L321" s="55"/>
    </row>
    <row r="322" s="52" customFormat="1" customHeight="1" spans="1:12">
      <c r="A322" s="50"/>
      <c r="B322" s="51"/>
      <c r="E322" s="53"/>
      <c r="F322" s="53"/>
      <c r="G322" s="53"/>
      <c r="H322" s="53"/>
      <c r="I322" s="53"/>
      <c r="J322" s="480"/>
      <c r="K322" s="481"/>
      <c r="L322" s="55"/>
    </row>
    <row r="323" s="52" customFormat="1" customHeight="1" spans="1:12">
      <c r="A323" s="50"/>
      <c r="B323" s="51"/>
      <c r="E323" s="53"/>
      <c r="F323" s="53"/>
      <c r="G323" s="53"/>
      <c r="H323" s="53"/>
      <c r="I323" s="53"/>
      <c r="J323" s="480"/>
      <c r="K323" s="481"/>
      <c r="L323" s="55"/>
    </row>
    <row r="324" s="52" customFormat="1" customHeight="1" spans="1:12">
      <c r="A324" s="50"/>
      <c r="B324" s="51"/>
      <c r="E324" s="53"/>
      <c r="F324" s="53"/>
      <c r="G324" s="53"/>
      <c r="H324" s="53"/>
      <c r="I324" s="53"/>
      <c r="J324" s="480"/>
      <c r="K324" s="481"/>
      <c r="L324" s="55"/>
    </row>
    <row r="325" s="52" customFormat="1" customHeight="1" spans="1:12">
      <c r="A325" s="50"/>
      <c r="B325" s="51"/>
      <c r="E325" s="53"/>
      <c r="F325" s="53"/>
      <c r="G325" s="53"/>
      <c r="H325" s="53"/>
      <c r="I325" s="53"/>
      <c r="J325" s="480"/>
      <c r="K325" s="481"/>
      <c r="L325" s="55"/>
    </row>
    <row r="326" s="52" customFormat="1" customHeight="1" spans="1:12">
      <c r="A326" s="50"/>
      <c r="B326" s="51"/>
      <c r="E326" s="53"/>
      <c r="F326" s="53"/>
      <c r="G326" s="53"/>
      <c r="H326" s="53"/>
      <c r="I326" s="53"/>
      <c r="J326" s="480"/>
      <c r="K326" s="481"/>
      <c r="L326" s="55"/>
    </row>
    <row r="327" s="52" customFormat="1" customHeight="1" spans="1:12">
      <c r="A327" s="50"/>
      <c r="B327" s="51"/>
      <c r="E327" s="53"/>
      <c r="F327" s="53"/>
      <c r="G327" s="53"/>
      <c r="H327" s="53"/>
      <c r="I327" s="53"/>
      <c r="J327" s="480"/>
      <c r="K327" s="481"/>
      <c r="L327" s="55"/>
    </row>
    <row r="328" s="52" customFormat="1" customHeight="1" spans="1:12">
      <c r="A328" s="50"/>
      <c r="B328" s="51"/>
      <c r="E328" s="53"/>
      <c r="F328" s="53"/>
      <c r="G328" s="53"/>
      <c r="H328" s="53"/>
      <c r="I328" s="53"/>
      <c r="J328" s="480"/>
      <c r="K328" s="481"/>
      <c r="L328" s="55"/>
    </row>
    <row r="329" s="52" customFormat="1" customHeight="1" spans="1:12">
      <c r="A329" s="50"/>
      <c r="B329" s="51"/>
      <c r="E329" s="53"/>
      <c r="F329" s="53"/>
      <c r="G329" s="53"/>
      <c r="H329" s="53"/>
      <c r="I329" s="53"/>
      <c r="J329" s="480"/>
      <c r="K329" s="481"/>
      <c r="L329" s="55"/>
    </row>
    <row r="330" s="52" customFormat="1" customHeight="1" spans="1:12">
      <c r="A330" s="50"/>
      <c r="B330" s="51"/>
      <c r="E330" s="53"/>
      <c r="F330" s="53"/>
      <c r="G330" s="53"/>
      <c r="H330" s="53"/>
      <c r="I330" s="53"/>
      <c r="J330" s="480"/>
      <c r="K330" s="481"/>
      <c r="L330" s="55"/>
    </row>
    <row r="331" s="52" customFormat="1" customHeight="1" spans="1:12">
      <c r="A331" s="50"/>
      <c r="B331" s="51"/>
      <c r="E331" s="53"/>
      <c r="F331" s="53"/>
      <c r="G331" s="53"/>
      <c r="H331" s="53"/>
      <c r="I331" s="53"/>
      <c r="J331" s="480"/>
      <c r="K331" s="481"/>
      <c r="L331" s="55"/>
    </row>
    <row r="332" s="52" customFormat="1" customHeight="1" spans="1:12">
      <c r="A332" s="50"/>
      <c r="B332" s="51"/>
      <c r="E332" s="53"/>
      <c r="F332" s="53"/>
      <c r="G332" s="53"/>
      <c r="H332" s="53"/>
      <c r="I332" s="53"/>
      <c r="J332" s="480"/>
      <c r="K332" s="481"/>
      <c r="L332" s="55"/>
    </row>
    <row r="333" s="52" customFormat="1" customHeight="1" spans="1:12">
      <c r="A333" s="50"/>
      <c r="B333" s="51"/>
      <c r="E333" s="53"/>
      <c r="F333" s="53"/>
      <c r="G333" s="53"/>
      <c r="H333" s="53"/>
      <c r="I333" s="53"/>
      <c r="J333" s="480"/>
      <c r="K333" s="481"/>
      <c r="L333" s="55"/>
    </row>
    <row r="334" s="52" customFormat="1" customHeight="1" spans="1:12">
      <c r="A334" s="50"/>
      <c r="B334" s="51"/>
      <c r="E334" s="53"/>
      <c r="F334" s="53"/>
      <c r="G334" s="53"/>
      <c r="H334" s="53"/>
      <c r="I334" s="53"/>
      <c r="J334" s="480"/>
      <c r="K334" s="481"/>
      <c r="L334" s="55"/>
    </row>
    <row r="335" s="52" customFormat="1" customHeight="1" spans="1:12">
      <c r="A335" s="50"/>
      <c r="B335" s="51"/>
      <c r="E335" s="53"/>
      <c r="F335" s="53"/>
      <c r="G335" s="53"/>
      <c r="H335" s="53"/>
      <c r="I335" s="53"/>
      <c r="J335" s="480"/>
      <c r="K335" s="481"/>
      <c r="L335" s="55"/>
    </row>
    <row r="336" s="52" customFormat="1" customHeight="1" spans="1:12">
      <c r="A336" s="183"/>
      <c r="B336" s="51"/>
      <c r="E336" s="53"/>
      <c r="F336" s="53"/>
      <c r="G336" s="53"/>
      <c r="H336" s="53"/>
      <c r="I336" s="53"/>
      <c r="J336" s="480"/>
      <c r="K336" s="481"/>
      <c r="L336" s="55"/>
    </row>
    <row r="337" s="52" customFormat="1" customHeight="1" spans="1:12">
      <c r="A337" s="183"/>
      <c r="B337" s="51"/>
      <c r="E337" s="53"/>
      <c r="F337" s="53"/>
      <c r="G337" s="53"/>
      <c r="H337" s="53"/>
      <c r="I337" s="53"/>
      <c r="J337" s="480"/>
      <c r="K337" s="481"/>
      <c r="L337" s="55"/>
    </row>
    <row r="338" s="52" customFormat="1" customHeight="1" spans="1:12">
      <c r="A338" s="183"/>
      <c r="B338" s="51"/>
      <c r="E338" s="53"/>
      <c r="F338" s="53"/>
      <c r="G338" s="53"/>
      <c r="H338" s="53"/>
      <c r="I338" s="53"/>
      <c r="J338" s="480"/>
      <c r="K338" s="481"/>
      <c r="L338" s="55"/>
    </row>
    <row r="339" s="52" customFormat="1" customHeight="1" spans="1:12">
      <c r="A339" s="183"/>
      <c r="B339" s="51"/>
      <c r="E339" s="53"/>
      <c r="F339" s="53"/>
      <c r="G339" s="53"/>
      <c r="H339" s="53"/>
      <c r="I339" s="53"/>
      <c r="J339" s="480"/>
      <c r="K339" s="481"/>
      <c r="L339" s="55"/>
    </row>
    <row r="340" s="52" customFormat="1" customHeight="1" spans="1:12">
      <c r="A340" s="183"/>
      <c r="B340" s="51"/>
      <c r="E340" s="53"/>
      <c r="F340" s="53"/>
      <c r="G340" s="53"/>
      <c r="H340" s="53"/>
      <c r="I340" s="53"/>
      <c r="J340" s="480"/>
      <c r="K340" s="481"/>
      <c r="L340" s="55"/>
    </row>
    <row r="341" s="52" customFormat="1" customHeight="1" spans="1:12">
      <c r="A341" s="183"/>
      <c r="B341" s="51"/>
      <c r="E341" s="53"/>
      <c r="F341" s="53"/>
      <c r="G341" s="53"/>
      <c r="H341" s="53"/>
      <c r="I341" s="53"/>
      <c r="J341" s="480"/>
      <c r="K341" s="481"/>
      <c r="L341" s="55"/>
    </row>
    <row r="342" s="52" customFormat="1" customHeight="1" spans="1:12">
      <c r="A342" s="183"/>
      <c r="B342" s="51"/>
      <c r="E342" s="53"/>
      <c r="F342" s="53"/>
      <c r="G342" s="53"/>
      <c r="H342" s="53"/>
      <c r="I342" s="53"/>
      <c r="J342" s="480"/>
      <c r="K342" s="481"/>
      <c r="L342" s="55"/>
    </row>
    <row r="343" s="52" customFormat="1" customHeight="1" spans="1:12">
      <c r="A343" s="183"/>
      <c r="B343" s="51"/>
      <c r="E343" s="53"/>
      <c r="F343" s="53"/>
      <c r="G343" s="53"/>
      <c r="H343" s="53"/>
      <c r="I343" s="53"/>
      <c r="J343" s="480"/>
      <c r="K343" s="481"/>
      <c r="L343" s="55"/>
    </row>
    <row r="344" s="52" customFormat="1" customHeight="1" spans="1:12">
      <c r="A344" s="183"/>
      <c r="B344" s="51"/>
      <c r="E344" s="53"/>
      <c r="F344" s="53"/>
      <c r="G344" s="53"/>
      <c r="H344" s="53"/>
      <c r="I344" s="53"/>
      <c r="J344" s="480"/>
      <c r="K344" s="481"/>
      <c r="L344" s="55"/>
    </row>
    <row r="345" s="52" customFormat="1" customHeight="1" spans="1:12">
      <c r="A345" s="183"/>
      <c r="B345" s="51"/>
      <c r="E345" s="53"/>
      <c r="F345" s="53"/>
      <c r="G345" s="53"/>
      <c r="H345" s="53"/>
      <c r="I345" s="53"/>
      <c r="J345" s="480"/>
      <c r="K345" s="481"/>
      <c r="L345" s="55"/>
    </row>
    <row r="346" s="52" customFormat="1" customHeight="1" spans="1:12">
      <c r="A346" s="183"/>
      <c r="B346" s="184"/>
      <c r="C346" s="45"/>
      <c r="D346" s="45"/>
      <c r="E346" s="185"/>
      <c r="F346" s="185"/>
      <c r="G346" s="185"/>
      <c r="H346" s="185"/>
      <c r="I346" s="185"/>
      <c r="J346" s="186"/>
      <c r="K346" s="187"/>
      <c r="L346" s="188"/>
    </row>
    <row r="347" s="52" customFormat="1" customHeight="1" spans="1:12">
      <c r="A347" s="183"/>
      <c r="B347" s="184"/>
      <c r="C347" s="45"/>
      <c r="D347" s="45"/>
      <c r="E347" s="185"/>
      <c r="F347" s="185"/>
      <c r="G347" s="185"/>
      <c r="H347" s="185"/>
      <c r="I347" s="185"/>
      <c r="J347" s="186"/>
      <c r="K347" s="187"/>
      <c r="L347" s="188"/>
    </row>
    <row r="348" s="52" customFormat="1" customHeight="1" spans="1:12">
      <c r="A348" s="183"/>
      <c r="B348" s="184"/>
      <c r="C348" s="45"/>
      <c r="D348" s="45"/>
      <c r="E348" s="185"/>
      <c r="F348" s="185"/>
      <c r="G348" s="185"/>
      <c r="H348" s="185"/>
      <c r="I348" s="185"/>
      <c r="J348" s="186"/>
      <c r="K348" s="187"/>
      <c r="L348" s="188"/>
    </row>
    <row r="349" s="52" customFormat="1" customHeight="1" spans="1:12">
      <c r="A349" s="183"/>
      <c r="B349" s="184"/>
      <c r="C349" s="45"/>
      <c r="D349" s="45"/>
      <c r="E349" s="185"/>
      <c r="F349" s="185"/>
      <c r="G349" s="185"/>
      <c r="H349" s="185"/>
      <c r="I349" s="185"/>
      <c r="J349" s="186"/>
      <c r="K349" s="187"/>
      <c r="L349" s="188"/>
    </row>
    <row r="350" s="52" customFormat="1" customHeight="1" spans="1:12">
      <c r="A350" s="183"/>
      <c r="B350" s="184"/>
      <c r="C350" s="45"/>
      <c r="D350" s="45"/>
      <c r="E350" s="185"/>
      <c r="F350" s="185"/>
      <c r="G350" s="185"/>
      <c r="H350" s="185"/>
      <c r="I350" s="185"/>
      <c r="J350" s="186"/>
      <c r="K350" s="187"/>
      <c r="L350" s="188"/>
    </row>
    <row r="351" s="52" customFormat="1" customHeight="1" spans="1:12">
      <c r="A351" s="183"/>
      <c r="B351" s="184"/>
      <c r="C351" s="45"/>
      <c r="D351" s="45"/>
      <c r="E351" s="185"/>
      <c r="F351" s="185"/>
      <c r="G351" s="185"/>
      <c r="H351" s="185"/>
      <c r="I351" s="185"/>
      <c r="J351" s="186"/>
      <c r="K351" s="187"/>
      <c r="L351" s="188"/>
    </row>
    <row r="352" s="52" customFormat="1" customHeight="1" spans="1:12">
      <c r="A352" s="183"/>
      <c r="B352" s="184"/>
      <c r="C352" s="45"/>
      <c r="D352" s="45"/>
      <c r="E352" s="185"/>
      <c r="F352" s="185"/>
      <c r="G352" s="185"/>
      <c r="H352" s="185"/>
      <c r="I352" s="185"/>
      <c r="J352" s="186"/>
      <c r="K352" s="187"/>
      <c r="L352" s="188"/>
    </row>
    <row r="353" s="52" customFormat="1" customHeight="1" spans="1:12">
      <c r="A353" s="183"/>
      <c r="B353" s="184"/>
      <c r="C353" s="45"/>
      <c r="D353" s="45"/>
      <c r="E353" s="185"/>
      <c r="F353" s="185"/>
      <c r="G353" s="185"/>
      <c r="H353" s="185"/>
      <c r="I353" s="185"/>
      <c r="J353" s="186"/>
      <c r="K353" s="187"/>
      <c r="L353" s="188"/>
    </row>
  </sheetData>
  <mergeCells count="77">
    <mergeCell ref="A1:L1"/>
    <mergeCell ref="A2:K2"/>
    <mergeCell ref="A3:K3"/>
    <mergeCell ref="A4:K4"/>
    <mergeCell ref="A5:K5"/>
    <mergeCell ref="E14:I14"/>
    <mergeCell ref="A25:D25"/>
    <mergeCell ref="K25:L25"/>
    <mergeCell ref="E30:I30"/>
    <mergeCell ref="A51:D51"/>
    <mergeCell ref="K51:L51"/>
    <mergeCell ref="E56:I56"/>
    <mergeCell ref="A77:D77"/>
    <mergeCell ref="J77:L77"/>
    <mergeCell ref="E82:I82"/>
    <mergeCell ref="A99:D99"/>
    <mergeCell ref="K99:L99"/>
    <mergeCell ref="E108:I108"/>
    <mergeCell ref="A125:D125"/>
    <mergeCell ref="K125:L125"/>
    <mergeCell ref="E134:I134"/>
    <mergeCell ref="A146:D146"/>
    <mergeCell ref="K146:L146"/>
    <mergeCell ref="A147:D147"/>
    <mergeCell ref="K147:L147"/>
    <mergeCell ref="A158:K158"/>
    <mergeCell ref="A159:K159"/>
    <mergeCell ref="A160:K160"/>
    <mergeCell ref="A161:K161"/>
    <mergeCell ref="E170:I170"/>
    <mergeCell ref="A180:D180"/>
    <mergeCell ref="K180:L180"/>
    <mergeCell ref="E186:I186"/>
    <mergeCell ref="A208:D208"/>
    <mergeCell ref="K208:L208"/>
    <mergeCell ref="E214:I214"/>
    <mergeCell ref="A225:D225"/>
    <mergeCell ref="K225:L225"/>
    <mergeCell ref="A226:D226"/>
    <mergeCell ref="K226:L226"/>
    <mergeCell ref="E241:I241"/>
    <mergeCell ref="A248:D248"/>
    <mergeCell ref="K248:L248"/>
    <mergeCell ref="A249:D249"/>
    <mergeCell ref="K249:L249"/>
    <mergeCell ref="A250:D250"/>
    <mergeCell ref="K250:L250"/>
    <mergeCell ref="A14:A15"/>
    <mergeCell ref="A30:A31"/>
    <mergeCell ref="A56:A57"/>
    <mergeCell ref="A82:A83"/>
    <mergeCell ref="A108:A109"/>
    <mergeCell ref="A134:A135"/>
    <mergeCell ref="A170:A171"/>
    <mergeCell ref="A186:A187"/>
    <mergeCell ref="A214:A215"/>
    <mergeCell ref="A241:A242"/>
    <mergeCell ref="B14:B15"/>
    <mergeCell ref="B30:B31"/>
    <mergeCell ref="B56:B57"/>
    <mergeCell ref="B82:B83"/>
    <mergeCell ref="B108:B109"/>
    <mergeCell ref="B134:B135"/>
    <mergeCell ref="B170:B171"/>
    <mergeCell ref="B186:B187"/>
    <mergeCell ref="B214:B215"/>
    <mergeCell ref="B241:B242"/>
    <mergeCell ref="C14:C15"/>
    <mergeCell ref="C30:C31"/>
    <mergeCell ref="C56:C57"/>
    <mergeCell ref="C82:C83"/>
    <mergeCell ref="C108:C109"/>
    <mergeCell ref="C134:C135"/>
    <mergeCell ref="C170:C171"/>
    <mergeCell ref="C186:C187"/>
    <mergeCell ref="C214:C215"/>
    <mergeCell ref="C241:C242"/>
  </mergeCells>
  <pageMargins left="0.236111111111111" right="0.156944444444444" top="0.904861111111111" bottom="0.156944444444444" header="0.904861111111111" footer="0.156944444444444"/>
  <pageSetup paperSize="9" scale="98" firstPageNumber="81" orientation="landscape" useFirstPageNumber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-0.249977111117893"/>
  </sheetPr>
  <dimension ref="A1:M51"/>
  <sheetViews>
    <sheetView view="pageBreakPreview" zoomScaleNormal="100" topLeftCell="A34" workbookViewId="0">
      <selection activeCell="K47" sqref="K47"/>
    </sheetView>
  </sheetViews>
  <sheetFormatPr defaultColWidth="9.14285714285714" defaultRowHeight="19.5" customHeight="1"/>
  <cols>
    <col min="1" max="1" width="4.28571428571429" style="183" customWidth="1"/>
    <col min="2" max="2" width="24.1428571428571" style="184" customWidth="1"/>
    <col min="3" max="3" width="21.5714285714286" style="45" customWidth="1"/>
    <col min="4" max="4" width="15.4285714285714" style="45" customWidth="1"/>
    <col min="5" max="7" width="9.14285714285714" style="185" customWidth="1"/>
    <col min="8" max="8" width="9.57142857142857" style="185" customWidth="1"/>
    <col min="9" max="9" width="9.14285714285714" style="185" customWidth="1"/>
    <col min="10" max="10" width="11.1428571428571" style="486" customWidth="1"/>
    <col min="11" max="11" width="15.7142857142857" style="45" customWidth="1"/>
    <col min="12" max="12" width="10.1428571428571" style="487" customWidth="1"/>
    <col min="13" max="16384" width="9.14285714285714" style="45"/>
  </cols>
  <sheetData>
    <row r="1" s="42" customFormat="1" hidden="1" customHeight="1" spans="1:12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119"/>
      <c r="L1" s="491" t="s">
        <v>31</v>
      </c>
    </row>
    <row r="2" s="42" customFormat="1" ht="20.25" hidden="1" customHeight="1" spans="1:12">
      <c r="A2" s="56" t="s">
        <v>198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105"/>
    </row>
    <row r="3" s="42" customFormat="1" ht="20.25" hidden="1" customHeight="1" spans="1:12">
      <c r="A3" s="151" t="s">
        <v>33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05"/>
    </row>
    <row r="4" s="42" customFormat="1" ht="20.25" hidden="1" customHeight="1" spans="1:12">
      <c r="A4" s="56" t="s">
        <v>34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105"/>
    </row>
    <row r="5" s="42" customFormat="1" ht="21" hidden="1" customHeight="1" spans="1:12">
      <c r="A5" s="57" t="s">
        <v>35</v>
      </c>
      <c r="B5" s="58"/>
      <c r="C5" s="56"/>
      <c r="D5" s="56"/>
      <c r="E5" s="56"/>
      <c r="F5" s="56"/>
      <c r="G5" s="56"/>
      <c r="H5" s="56"/>
      <c r="I5" s="56"/>
      <c r="J5" s="56"/>
      <c r="K5" s="56"/>
      <c r="L5" s="105"/>
    </row>
    <row r="6" s="42" customFormat="1" ht="21" hidden="1" customHeight="1" spans="1:12">
      <c r="A6" s="59" t="s">
        <v>199</v>
      </c>
      <c r="B6" s="60"/>
      <c r="C6" s="56"/>
      <c r="D6" s="56"/>
      <c r="E6" s="56"/>
      <c r="F6" s="56"/>
      <c r="G6" s="56"/>
      <c r="H6" s="56"/>
      <c r="I6" s="56"/>
      <c r="J6" s="56"/>
      <c r="K6" s="56"/>
      <c r="L6" s="105"/>
    </row>
    <row r="7" s="42" customFormat="1" ht="21" hidden="1" customHeight="1" spans="1:12">
      <c r="A7" s="59" t="s">
        <v>200</v>
      </c>
      <c r="B7" s="60"/>
      <c r="C7" s="56"/>
      <c r="D7" s="56"/>
      <c r="E7" s="56"/>
      <c r="F7" s="56"/>
      <c r="G7" s="56"/>
      <c r="H7" s="56"/>
      <c r="I7" s="56"/>
      <c r="J7" s="56"/>
      <c r="K7" s="56"/>
      <c r="L7" s="105"/>
    </row>
    <row r="8" s="42" customFormat="1" ht="21" hidden="1" customHeight="1" spans="1:12">
      <c r="A8" s="59" t="s">
        <v>201</v>
      </c>
      <c r="B8" s="60"/>
      <c r="C8" s="56"/>
      <c r="D8" s="56"/>
      <c r="E8" s="56"/>
      <c r="F8" s="56"/>
      <c r="G8" s="56"/>
      <c r="H8" s="56"/>
      <c r="I8" s="56"/>
      <c r="J8" s="56"/>
      <c r="K8" s="56"/>
      <c r="L8" s="105"/>
    </row>
    <row r="9" s="42" customFormat="1" ht="21" hidden="1" customHeight="1" spans="1:12">
      <c r="A9" s="59" t="s">
        <v>202</v>
      </c>
      <c r="B9" s="60"/>
      <c r="C9" s="56"/>
      <c r="D9" s="56"/>
      <c r="E9" s="56"/>
      <c r="F9" s="56"/>
      <c r="G9" s="56"/>
      <c r="H9" s="56"/>
      <c r="I9" s="56"/>
      <c r="J9" s="56"/>
      <c r="K9" s="56"/>
      <c r="L9" s="105"/>
    </row>
    <row r="10" s="42" customFormat="1" ht="21" hidden="1" customHeight="1" spans="1:12">
      <c r="A10" s="61" t="s">
        <v>203</v>
      </c>
      <c r="B10" s="62"/>
      <c r="C10" s="56"/>
      <c r="D10" s="56"/>
      <c r="E10" s="56"/>
      <c r="F10" s="56"/>
      <c r="G10" s="56"/>
      <c r="H10" s="56"/>
      <c r="I10" s="56"/>
      <c r="J10" s="56"/>
      <c r="K10" s="56"/>
      <c r="L10" s="105"/>
    </row>
    <row r="11" s="42" customFormat="1" ht="21" hidden="1" customHeight="1" spans="1:12">
      <c r="A11" s="57"/>
      <c r="B11" s="46" t="s">
        <v>204</v>
      </c>
      <c r="C11" s="56"/>
      <c r="D11" s="56"/>
      <c r="E11" s="56"/>
      <c r="F11" s="56"/>
      <c r="G11" s="56"/>
      <c r="H11" s="56"/>
      <c r="I11" s="56"/>
      <c r="J11" s="56"/>
      <c r="K11" s="56"/>
      <c r="L11" s="105"/>
    </row>
    <row r="12" s="42" customFormat="1" ht="20.25" hidden="1" customHeight="1" spans="1:12">
      <c r="A12" s="44"/>
      <c r="B12" s="61" t="s">
        <v>205</v>
      </c>
      <c r="C12" s="56"/>
      <c r="D12" s="56"/>
      <c r="E12" s="56"/>
      <c r="F12" s="56"/>
      <c r="G12" s="56"/>
      <c r="H12" s="56"/>
      <c r="I12" s="56"/>
      <c r="J12" s="56"/>
      <c r="K12" s="56"/>
      <c r="L12" s="105"/>
    </row>
    <row r="13" s="46" customFormat="1" hidden="1" customHeight="1" spans="1:12">
      <c r="A13" s="106" t="s">
        <v>44</v>
      </c>
      <c r="B13" s="107" t="s">
        <v>14</v>
      </c>
      <c r="C13" s="106" t="s">
        <v>45</v>
      </c>
      <c r="D13" s="108" t="s">
        <v>46</v>
      </c>
      <c r="E13" s="109" t="s">
        <v>47</v>
      </c>
      <c r="F13" s="110"/>
      <c r="G13" s="110"/>
      <c r="H13" s="110"/>
      <c r="I13" s="148"/>
      <c r="J13" s="218" t="s">
        <v>48</v>
      </c>
      <c r="K13" s="219" t="s">
        <v>49</v>
      </c>
      <c r="L13" s="219" t="s">
        <v>50</v>
      </c>
    </row>
    <row r="14" s="46" customFormat="1" hidden="1" customHeight="1" spans="1:12">
      <c r="A14" s="107"/>
      <c r="B14" s="488"/>
      <c r="C14" s="107"/>
      <c r="D14" s="482" t="s">
        <v>51</v>
      </c>
      <c r="E14" s="302">
        <v>2566</v>
      </c>
      <c r="F14" s="302">
        <v>2567</v>
      </c>
      <c r="G14" s="302">
        <v>2568</v>
      </c>
      <c r="H14" s="302">
        <v>2569</v>
      </c>
      <c r="I14" s="302">
        <v>2570</v>
      </c>
      <c r="J14" s="320" t="s">
        <v>52</v>
      </c>
      <c r="K14" s="321" t="s">
        <v>53</v>
      </c>
      <c r="L14" s="321" t="s">
        <v>54</v>
      </c>
    </row>
    <row r="15" s="44" customFormat="1" hidden="1" customHeight="1" spans="1:12">
      <c r="A15" s="114">
        <v>1</v>
      </c>
      <c r="B15" s="91" t="s">
        <v>206</v>
      </c>
      <c r="C15" s="91" t="s">
        <v>207</v>
      </c>
      <c r="D15" s="157" t="s">
        <v>208</v>
      </c>
      <c r="E15" s="124">
        <v>100000</v>
      </c>
      <c r="F15" s="124">
        <v>100000</v>
      </c>
      <c r="G15" s="124">
        <v>100000</v>
      </c>
      <c r="H15" s="124">
        <v>100000</v>
      </c>
      <c r="I15" s="124">
        <v>100000</v>
      </c>
      <c r="J15" s="868" t="s">
        <v>209</v>
      </c>
      <c r="K15" s="125" t="s">
        <v>210</v>
      </c>
      <c r="L15" s="169" t="s">
        <v>211</v>
      </c>
    </row>
    <row r="16" s="44" customFormat="1" hidden="1" customHeight="1" spans="1:12">
      <c r="A16" s="115"/>
      <c r="B16" s="93" t="s">
        <v>212</v>
      </c>
      <c r="C16" s="93" t="s">
        <v>213</v>
      </c>
      <c r="D16" s="81" t="s">
        <v>214</v>
      </c>
      <c r="E16" s="127"/>
      <c r="F16" s="267"/>
      <c r="G16" s="137"/>
      <c r="H16" s="137"/>
      <c r="I16" s="127"/>
      <c r="J16" s="869" t="s">
        <v>215</v>
      </c>
      <c r="K16" s="128" t="s">
        <v>216</v>
      </c>
      <c r="L16" s="226"/>
    </row>
    <row r="17" s="44" customFormat="1" hidden="1" customHeight="1" spans="1:12">
      <c r="A17" s="115"/>
      <c r="B17" s="93" t="s">
        <v>217</v>
      </c>
      <c r="C17" s="93"/>
      <c r="D17" s="81" t="s">
        <v>86</v>
      </c>
      <c r="E17" s="127"/>
      <c r="F17" s="267"/>
      <c r="G17" s="137"/>
      <c r="H17" s="137"/>
      <c r="I17" s="127"/>
      <c r="J17" s="127"/>
      <c r="K17" s="128"/>
      <c r="L17" s="226"/>
    </row>
    <row r="18" s="44" customFormat="1" ht="11.25" hidden="1" customHeight="1" spans="1:12">
      <c r="A18" s="113"/>
      <c r="B18" s="96"/>
      <c r="C18" s="96"/>
      <c r="D18" s="273"/>
      <c r="E18" s="260"/>
      <c r="F18" s="205"/>
      <c r="G18" s="131"/>
      <c r="H18" s="131"/>
      <c r="I18" s="260"/>
      <c r="J18" s="260"/>
      <c r="K18" s="132"/>
      <c r="L18" s="312"/>
    </row>
    <row r="19" ht="20.25" hidden="1" customHeight="1" spans="1:13">
      <c r="A19" s="207" t="s">
        <v>218</v>
      </c>
      <c r="B19" s="207"/>
      <c r="C19" s="207"/>
      <c r="D19" s="207"/>
      <c r="E19" s="164">
        <f>SUM(E15:E18)</f>
        <v>100000</v>
      </c>
      <c r="F19" s="164">
        <f>SUM(F15:F18)</f>
        <v>100000</v>
      </c>
      <c r="G19" s="164">
        <f>SUM(G15:G18)</f>
        <v>100000</v>
      </c>
      <c r="H19" s="164">
        <f>SUM(H15:H18)</f>
        <v>100000</v>
      </c>
      <c r="I19" s="164">
        <f>SUM(I15:I18)</f>
        <v>100000</v>
      </c>
      <c r="J19" s="493"/>
      <c r="K19" s="494">
        <f>SUM(E19:J19)</f>
        <v>500000</v>
      </c>
      <c r="L19" s="495"/>
      <c r="M19" s="233"/>
    </row>
    <row r="20" s="179" customFormat="1" ht="23.25" hidden="1" customHeight="1" spans="1:13">
      <c r="A20" s="489" t="s">
        <v>219</v>
      </c>
      <c r="B20" s="489"/>
      <c r="C20" s="489"/>
      <c r="D20" s="489"/>
      <c r="E20" s="164">
        <f>E19</f>
        <v>100000</v>
      </c>
      <c r="F20" s="164">
        <f>F19</f>
        <v>100000</v>
      </c>
      <c r="G20" s="164">
        <f>G19</f>
        <v>100000</v>
      </c>
      <c r="H20" s="164">
        <f>H19</f>
        <v>100000</v>
      </c>
      <c r="I20" s="164">
        <f>I19</f>
        <v>100000</v>
      </c>
      <c r="J20" s="493"/>
      <c r="K20" s="174">
        <f>SUM(E20:J20)</f>
        <v>500000</v>
      </c>
      <c r="L20" s="175"/>
      <c r="M20" s="364"/>
    </row>
    <row r="21" s="179" customFormat="1" ht="25.5" hidden="1" customHeight="1" spans="1:13">
      <c r="A21" s="490"/>
      <c r="B21" s="490"/>
      <c r="C21" s="490"/>
      <c r="D21" s="490"/>
      <c r="E21" s="104"/>
      <c r="F21" s="104"/>
      <c r="G21" s="104"/>
      <c r="H21" s="104"/>
      <c r="I21" s="104"/>
      <c r="J21" s="496"/>
      <c r="K21" s="497"/>
      <c r="L21" s="497"/>
      <c r="M21" s="364"/>
    </row>
    <row r="22" s="179" customFormat="1" ht="25.5" hidden="1" customHeight="1" spans="1:13">
      <c r="A22" s="490"/>
      <c r="B22" s="490"/>
      <c r="C22" s="490"/>
      <c r="D22" s="490"/>
      <c r="E22" s="104"/>
      <c r="F22" s="104"/>
      <c r="G22" s="104"/>
      <c r="H22" s="104"/>
      <c r="I22" s="104"/>
      <c r="J22" s="496"/>
      <c r="K22" s="497"/>
      <c r="L22" s="497"/>
      <c r="M22" s="364"/>
    </row>
    <row r="23" s="179" customFormat="1" ht="25.5" hidden="1" customHeight="1" spans="1:13">
      <c r="A23" s="490"/>
      <c r="B23" s="490"/>
      <c r="C23" s="490"/>
      <c r="D23" s="490"/>
      <c r="E23" s="104"/>
      <c r="F23" s="104"/>
      <c r="G23" s="104"/>
      <c r="H23" s="104"/>
      <c r="I23" s="104"/>
      <c r="J23" s="496"/>
      <c r="K23" s="497"/>
      <c r="L23" s="497"/>
      <c r="M23" s="364"/>
    </row>
    <row r="24" s="179" customFormat="1" ht="25.5" hidden="1" customHeight="1" spans="1:13">
      <c r="A24" s="490"/>
      <c r="B24" s="490"/>
      <c r="C24" s="490"/>
      <c r="D24" s="490"/>
      <c r="E24" s="104"/>
      <c r="F24" s="104"/>
      <c r="G24" s="104"/>
      <c r="H24" s="104"/>
      <c r="I24" s="104"/>
      <c r="J24" s="496"/>
      <c r="K24" s="497"/>
      <c r="L24" s="497"/>
      <c r="M24" s="364"/>
    </row>
    <row r="25" s="179" customFormat="1" ht="25.5" hidden="1" customHeight="1" spans="1:13">
      <c r="A25" s="490"/>
      <c r="B25" s="490"/>
      <c r="C25" s="490"/>
      <c r="D25" s="490"/>
      <c r="E25" s="104"/>
      <c r="F25" s="104"/>
      <c r="G25" s="104"/>
      <c r="H25" s="104"/>
      <c r="I25" s="104"/>
      <c r="J25" s="496"/>
      <c r="K25" s="497"/>
      <c r="L25" s="497"/>
      <c r="M25" s="364"/>
    </row>
    <row r="26" s="632" customFormat="1" ht="23.1" customHeight="1" spans="1:13">
      <c r="A26" s="490"/>
      <c r="B26" s="490"/>
      <c r="C26" s="490"/>
      <c r="D26" s="490"/>
      <c r="E26" s="104"/>
      <c r="F26" s="104"/>
      <c r="G26" s="104"/>
      <c r="H26" s="104"/>
      <c r="I26" s="104"/>
      <c r="J26" s="496"/>
      <c r="K26" s="497"/>
      <c r="L26" s="497"/>
      <c r="M26" s="364"/>
    </row>
    <row r="27" customHeight="1" spans="1:12">
      <c r="A27" s="56" t="s">
        <v>30</v>
      </c>
      <c r="B27" s="56"/>
      <c r="C27" s="56"/>
      <c r="D27" s="56"/>
      <c r="E27" s="56"/>
      <c r="F27" s="56"/>
      <c r="G27" s="56"/>
      <c r="H27" s="56"/>
      <c r="I27" s="56"/>
      <c r="J27" s="56"/>
      <c r="K27" s="119"/>
      <c r="L27" s="491" t="s">
        <v>31</v>
      </c>
    </row>
    <row r="28" customHeight="1" spans="1:12">
      <c r="A28" s="56" t="s">
        <v>220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105"/>
    </row>
    <row r="29" customHeight="1" spans="1:12">
      <c r="A29" s="151" t="s">
        <v>33</v>
      </c>
      <c r="B29" s="151"/>
      <c r="C29" s="151"/>
      <c r="D29" s="151"/>
      <c r="E29" s="151"/>
      <c r="F29" s="151"/>
      <c r="G29" s="151"/>
      <c r="H29" s="151"/>
      <c r="I29" s="151"/>
      <c r="J29" s="151"/>
      <c r="K29" s="151"/>
      <c r="L29" s="105"/>
    </row>
    <row r="30" customHeight="1" spans="1:12">
      <c r="A30" s="56" t="s">
        <v>34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105"/>
    </row>
    <row r="31" customHeight="1" spans="1:12">
      <c r="A31" s="57" t="s">
        <v>35</v>
      </c>
      <c r="B31" s="58"/>
      <c r="C31" s="56"/>
      <c r="D31" s="56"/>
      <c r="E31" s="56"/>
      <c r="F31" s="56"/>
      <c r="G31" s="56"/>
      <c r="H31" s="56"/>
      <c r="I31" s="56"/>
      <c r="J31" s="56"/>
      <c r="K31" s="56"/>
      <c r="L31" s="105"/>
    </row>
    <row r="32" customHeight="1" spans="1:12">
      <c r="A32" s="59" t="s">
        <v>199</v>
      </c>
      <c r="B32" s="60"/>
      <c r="C32" s="56"/>
      <c r="D32" s="56"/>
      <c r="E32" s="56"/>
      <c r="F32" s="56"/>
      <c r="G32" s="56"/>
      <c r="H32" s="56"/>
      <c r="I32" s="56"/>
      <c r="J32" s="56"/>
      <c r="K32" s="56"/>
      <c r="L32" s="105"/>
    </row>
    <row r="33" customHeight="1" spans="1:12">
      <c r="A33" s="59" t="s">
        <v>200</v>
      </c>
      <c r="B33" s="60"/>
      <c r="C33" s="56"/>
      <c r="D33" s="56"/>
      <c r="E33" s="56"/>
      <c r="F33" s="56"/>
      <c r="G33" s="56"/>
      <c r="H33" s="56"/>
      <c r="I33" s="56"/>
      <c r="J33" s="56"/>
      <c r="K33" s="56"/>
      <c r="L33" s="105"/>
    </row>
    <row r="34" customHeight="1" spans="1:12">
      <c r="A34" s="59" t="s">
        <v>201</v>
      </c>
      <c r="B34" s="60"/>
      <c r="C34" s="56"/>
      <c r="D34" s="56"/>
      <c r="E34" s="56"/>
      <c r="F34" s="56"/>
      <c r="G34" s="56"/>
      <c r="H34" s="56"/>
      <c r="I34" s="56"/>
      <c r="J34" s="56"/>
      <c r="K34" s="56"/>
      <c r="L34" s="105"/>
    </row>
    <row r="35" customHeight="1" spans="1:12">
      <c r="A35" s="59" t="s">
        <v>202</v>
      </c>
      <c r="B35" s="60"/>
      <c r="C35" s="56"/>
      <c r="D35" s="56"/>
      <c r="E35" s="56"/>
      <c r="F35" s="56"/>
      <c r="G35" s="56"/>
      <c r="H35" s="56"/>
      <c r="I35" s="56"/>
      <c r="J35" s="56"/>
      <c r="K35" s="56"/>
      <c r="L35" s="105"/>
    </row>
    <row r="36" customHeight="1" spans="1:12">
      <c r="A36" s="61" t="s">
        <v>203</v>
      </c>
      <c r="B36" s="62"/>
      <c r="C36" s="56"/>
      <c r="D36" s="56"/>
      <c r="E36" s="56"/>
      <c r="F36" s="56"/>
      <c r="G36" s="56"/>
      <c r="H36" s="56"/>
      <c r="I36" s="56"/>
      <c r="J36" s="56"/>
      <c r="K36" s="56"/>
      <c r="L36" s="105"/>
    </row>
    <row r="37" customHeight="1" spans="1:12">
      <c r="A37" s="57"/>
      <c r="B37" s="46" t="s">
        <v>204</v>
      </c>
      <c r="C37" s="56"/>
      <c r="D37" s="56"/>
      <c r="E37" s="56"/>
      <c r="F37" s="56"/>
      <c r="G37" s="56"/>
      <c r="H37" s="56"/>
      <c r="I37" s="56"/>
      <c r="J37" s="56"/>
      <c r="K37" s="56"/>
      <c r="L37" s="105"/>
    </row>
    <row r="38" customHeight="1" spans="1:12">
      <c r="A38" s="44"/>
      <c r="B38" s="61" t="s">
        <v>205</v>
      </c>
      <c r="C38" s="56"/>
      <c r="D38" s="56"/>
      <c r="E38" s="56"/>
      <c r="F38" s="56"/>
      <c r="G38" s="56"/>
      <c r="H38" s="56"/>
      <c r="I38" s="56"/>
      <c r="J38" s="56"/>
      <c r="K38" s="56"/>
      <c r="L38" s="105"/>
    </row>
    <row r="39" ht="20" customHeight="1" spans="1:12">
      <c r="A39" s="106" t="s">
        <v>44</v>
      </c>
      <c r="B39" s="107" t="s">
        <v>14</v>
      </c>
      <c r="C39" s="106" t="s">
        <v>45</v>
      </c>
      <c r="D39" s="108" t="s">
        <v>46</v>
      </c>
      <c r="E39" s="109" t="s">
        <v>47</v>
      </c>
      <c r="F39" s="110"/>
      <c r="G39" s="110"/>
      <c r="H39" s="110"/>
      <c r="I39" s="148"/>
      <c r="J39" s="218" t="s">
        <v>48</v>
      </c>
      <c r="K39" s="219" t="s">
        <v>49</v>
      </c>
      <c r="L39" s="219" t="s">
        <v>50</v>
      </c>
    </row>
    <row r="40" customHeight="1" spans="1:12">
      <c r="A40" s="107"/>
      <c r="B40" s="488"/>
      <c r="C40" s="107"/>
      <c r="D40" s="482" t="s">
        <v>51</v>
      </c>
      <c r="E40" s="302">
        <v>2566</v>
      </c>
      <c r="F40" s="302">
        <v>2567</v>
      </c>
      <c r="G40" s="302">
        <v>2568</v>
      </c>
      <c r="H40" s="302">
        <v>2569</v>
      </c>
      <c r="I40" s="302">
        <v>2570</v>
      </c>
      <c r="J40" s="320" t="s">
        <v>52</v>
      </c>
      <c r="K40" s="321" t="s">
        <v>53</v>
      </c>
      <c r="L40" s="321" t="s">
        <v>54</v>
      </c>
    </row>
    <row r="41" customHeight="1" spans="1:12">
      <c r="A41" s="114">
        <v>1</v>
      </c>
      <c r="B41" s="91" t="s">
        <v>221</v>
      </c>
      <c r="C41" s="91" t="s">
        <v>207</v>
      </c>
      <c r="D41" s="157" t="s">
        <v>222</v>
      </c>
      <c r="E41" s="633">
        <v>0</v>
      </c>
      <c r="F41" s="633">
        <v>50000</v>
      </c>
      <c r="G41" s="633">
        <v>50000</v>
      </c>
      <c r="H41" s="633">
        <v>50000</v>
      </c>
      <c r="I41" s="633">
        <v>50000</v>
      </c>
      <c r="J41" s="868" t="s">
        <v>209</v>
      </c>
      <c r="K41" s="642" t="s">
        <v>223</v>
      </c>
      <c r="L41" s="643" t="s">
        <v>211</v>
      </c>
    </row>
    <row r="42" customHeight="1" spans="1:12">
      <c r="A42" s="115"/>
      <c r="B42" s="93" t="s">
        <v>224</v>
      </c>
      <c r="C42" s="93" t="s">
        <v>225</v>
      </c>
      <c r="D42" s="81"/>
      <c r="E42" s="634"/>
      <c r="F42" s="635"/>
      <c r="G42" s="636"/>
      <c r="H42" s="636"/>
      <c r="I42" s="634"/>
      <c r="J42" s="869" t="s">
        <v>226</v>
      </c>
      <c r="K42" s="644" t="s">
        <v>227</v>
      </c>
      <c r="L42" s="645"/>
    </row>
    <row r="43" customHeight="1" spans="1:12">
      <c r="A43" s="115"/>
      <c r="B43" s="93"/>
      <c r="C43" s="93" t="s">
        <v>228</v>
      </c>
      <c r="D43" s="81"/>
      <c r="E43" s="634"/>
      <c r="F43" s="635"/>
      <c r="G43" s="636"/>
      <c r="H43" s="636"/>
      <c r="I43" s="634"/>
      <c r="J43" s="127"/>
      <c r="K43" s="644"/>
      <c r="L43" s="645"/>
    </row>
    <row r="44" customHeight="1" spans="1:12">
      <c r="A44" s="113"/>
      <c r="B44" s="96"/>
      <c r="C44" s="96"/>
      <c r="D44" s="273"/>
      <c r="E44" s="637"/>
      <c r="F44" s="638"/>
      <c r="G44" s="639"/>
      <c r="H44" s="639"/>
      <c r="I44" s="637"/>
      <c r="J44" s="260"/>
      <c r="K44" s="646"/>
      <c r="L44" s="647"/>
    </row>
    <row r="45" ht="21" customHeight="1" spans="1:12">
      <c r="A45" s="489" t="s">
        <v>218</v>
      </c>
      <c r="B45" s="489"/>
      <c r="C45" s="489"/>
      <c r="D45" s="489"/>
      <c r="E45" s="143">
        <f t="shared" ref="E45:I45" si="0">SUM(E41:E44)</f>
        <v>0</v>
      </c>
      <c r="F45" s="143">
        <f t="shared" si="0"/>
        <v>50000</v>
      </c>
      <c r="G45" s="143">
        <f t="shared" si="0"/>
        <v>50000</v>
      </c>
      <c r="H45" s="143">
        <f t="shared" si="0"/>
        <v>50000</v>
      </c>
      <c r="I45" s="143">
        <f t="shared" si="0"/>
        <v>50000</v>
      </c>
      <c r="J45" s="299"/>
      <c r="K45" s="648"/>
      <c r="L45" s="649">
        <f>SUM(E45:J45)</f>
        <v>200000</v>
      </c>
    </row>
    <row r="46" customHeight="1" spans="1:12">
      <c r="A46" s="550" t="s">
        <v>229</v>
      </c>
      <c r="B46" s="550"/>
      <c r="C46" s="550"/>
      <c r="D46" s="550"/>
      <c r="E46" s="149">
        <f t="shared" ref="E46:I46" si="1">E45</f>
        <v>0</v>
      </c>
      <c r="F46" s="149">
        <f t="shared" si="1"/>
        <v>50000</v>
      </c>
      <c r="G46" s="149">
        <f t="shared" si="1"/>
        <v>50000</v>
      </c>
      <c r="H46" s="149">
        <f t="shared" si="1"/>
        <v>50000</v>
      </c>
      <c r="I46" s="149">
        <f t="shared" si="1"/>
        <v>50000</v>
      </c>
      <c r="J46" s="218"/>
      <c r="K46" s="650"/>
      <c r="L46" s="651">
        <f>SUM(E46:J46)</f>
        <v>200000</v>
      </c>
    </row>
    <row r="47" customHeight="1" spans="1:12">
      <c r="A47" s="640"/>
      <c r="B47" s="640"/>
      <c r="C47" s="640"/>
      <c r="D47" s="640"/>
      <c r="E47" s="641"/>
      <c r="F47" s="641"/>
      <c r="G47" s="641"/>
      <c r="H47" s="641"/>
      <c r="I47" s="641"/>
      <c r="J47" s="652"/>
      <c r="K47" s="497"/>
      <c r="L47" s="653"/>
    </row>
    <row r="48" customHeight="1" spans="1:12">
      <c r="A48" s="490"/>
      <c r="B48" s="490"/>
      <c r="C48" s="490"/>
      <c r="D48" s="490"/>
      <c r="E48" s="104"/>
      <c r="F48" s="104"/>
      <c r="G48" s="104"/>
      <c r="H48" s="104"/>
      <c r="I48" s="104"/>
      <c r="J48" s="496"/>
      <c r="K48" s="497"/>
      <c r="L48" s="497"/>
    </row>
    <row r="49" customHeight="1" spans="1:12">
      <c r="A49" s="490"/>
      <c r="B49" s="490"/>
      <c r="C49" s="490"/>
      <c r="D49" s="490"/>
      <c r="E49" s="104"/>
      <c r="F49" s="104"/>
      <c r="G49" s="104"/>
      <c r="H49" s="104"/>
      <c r="I49" s="104"/>
      <c r="J49" s="496"/>
      <c r="K49" s="497"/>
      <c r="L49" s="631"/>
    </row>
    <row r="50" customHeight="1" spans="1:12">
      <c r="A50" s="490"/>
      <c r="B50" s="490"/>
      <c r="C50" s="490"/>
      <c r="D50" s="490"/>
      <c r="E50" s="104"/>
      <c r="F50" s="104"/>
      <c r="G50" s="104"/>
      <c r="H50" s="104"/>
      <c r="I50" s="104"/>
      <c r="J50" s="496"/>
      <c r="K50" s="497"/>
      <c r="L50" s="631">
        <v>14</v>
      </c>
    </row>
    <row r="51" customHeight="1" spans="1:12">
      <c r="A51" s="490"/>
      <c r="B51" s="490"/>
      <c r="C51" s="490"/>
      <c r="D51" s="490"/>
      <c r="E51" s="104"/>
      <c r="F51" s="104"/>
      <c r="G51" s="104"/>
      <c r="H51" s="104"/>
      <c r="I51" s="104"/>
      <c r="J51" s="496"/>
      <c r="K51" s="497"/>
      <c r="L51" s="497"/>
    </row>
  </sheetData>
  <mergeCells count="22">
    <mergeCell ref="A1:K1"/>
    <mergeCell ref="A2:K2"/>
    <mergeCell ref="A3:K3"/>
    <mergeCell ref="A4:K4"/>
    <mergeCell ref="E13:I13"/>
    <mergeCell ref="A19:D19"/>
    <mergeCell ref="K19:L19"/>
    <mergeCell ref="A20:D20"/>
    <mergeCell ref="K20:L20"/>
    <mergeCell ref="A27:K27"/>
    <mergeCell ref="A28:K28"/>
    <mergeCell ref="A29:K29"/>
    <mergeCell ref="A30:K30"/>
    <mergeCell ref="E39:I39"/>
    <mergeCell ref="A45:D45"/>
    <mergeCell ref="A46:D46"/>
    <mergeCell ref="A13:A14"/>
    <mergeCell ref="A39:A40"/>
    <mergeCell ref="B13:B14"/>
    <mergeCell ref="B39:B40"/>
    <mergeCell ref="C13:C14"/>
    <mergeCell ref="C39:C40"/>
  </mergeCells>
  <pageMargins left="0.275" right="0.196527777777778" top="0.904861111111111" bottom="0.156944444444444" header="0.904861111111111" footer="0.156944444444444"/>
  <pageSetup paperSize="9" scale="98" firstPageNumber="97" orientation="landscape" useFirstPageNumber="1"/>
  <headerFooter/>
  <rowBreaks count="1" manualBreakCount="1">
    <brk id="51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M402"/>
  <sheetViews>
    <sheetView view="pageBreakPreview" zoomScaleNormal="100" topLeftCell="A163" workbookViewId="0">
      <selection activeCell="K176" sqref="K176"/>
    </sheetView>
  </sheetViews>
  <sheetFormatPr defaultColWidth="9.14285714285714" defaultRowHeight="20.25" customHeight="1"/>
  <cols>
    <col min="1" max="1" width="3.14285714285714" style="183" customWidth="1"/>
    <col min="2" max="2" width="33" style="184" customWidth="1"/>
    <col min="3" max="3" width="19.1428571428571" style="45" customWidth="1"/>
    <col min="4" max="4" width="17.5714285714286" style="45" customWidth="1"/>
    <col min="5" max="6" width="8" style="185" customWidth="1"/>
    <col min="7" max="7" width="10" style="185" customWidth="1"/>
    <col min="8" max="8" width="10.1428571428571" style="185" customWidth="1"/>
    <col min="9" max="9" width="10" style="185" customWidth="1"/>
    <col min="10" max="10" width="8.71428571428571" style="186" customWidth="1"/>
    <col min="11" max="11" width="13.1428571428571" style="187" customWidth="1"/>
    <col min="12" max="12" width="8.42857142857143" style="188" customWidth="1"/>
    <col min="13" max="13" width="0.285714285714286" style="45" customWidth="1"/>
    <col min="14" max="16384" width="9.14285714285714" style="45"/>
  </cols>
  <sheetData>
    <row r="1" s="42" customFormat="1" ht="25.5" customHeight="1" spans="1:12">
      <c r="A1" s="189" t="s">
        <v>29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="42" customFormat="1" customHeight="1" spans="1:12">
      <c r="A2" s="56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119"/>
      <c r="L2" s="106" t="s">
        <v>230</v>
      </c>
    </row>
    <row r="3" s="42" customFormat="1" customHeight="1" spans="1:12">
      <c r="A3" s="56" t="s">
        <v>32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105"/>
    </row>
    <row r="4" s="42" customFormat="1" customHeight="1" spans="1:12">
      <c r="A4" s="56" t="s">
        <v>231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05"/>
    </row>
    <row r="5" s="42" customFormat="1" customHeight="1" spans="1:12">
      <c r="A5" s="56" t="s">
        <v>232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105"/>
    </row>
    <row r="6" s="42" customFormat="1" ht="21.6" customHeight="1" spans="1:12">
      <c r="A6" s="57" t="s">
        <v>35</v>
      </c>
      <c r="B6" s="57"/>
      <c r="C6" s="56"/>
      <c r="D6" s="56"/>
      <c r="E6" s="56"/>
      <c r="F6" s="56"/>
      <c r="G6" s="56"/>
      <c r="H6" s="56"/>
      <c r="I6" s="56"/>
      <c r="J6" s="56"/>
      <c r="K6" s="56"/>
      <c r="L6" s="105"/>
    </row>
    <row r="7" s="42" customFormat="1" ht="21.6" customHeight="1" spans="1:12">
      <c r="A7" s="59" t="s">
        <v>36</v>
      </c>
      <c r="B7" s="61"/>
      <c r="C7" s="56"/>
      <c r="D7" s="56"/>
      <c r="E7" s="56"/>
      <c r="F7" s="56"/>
      <c r="G7" s="56"/>
      <c r="H7" s="56"/>
      <c r="I7" s="56"/>
      <c r="J7" s="56"/>
      <c r="K7" s="56"/>
      <c r="L7" s="105"/>
    </row>
    <row r="8" s="42" customFormat="1" ht="21.6" customHeight="1" spans="1:12">
      <c r="A8" s="59" t="s">
        <v>37</v>
      </c>
      <c r="B8" s="61"/>
      <c r="C8" s="56"/>
      <c r="D8" s="56"/>
      <c r="E8" s="56"/>
      <c r="F8" s="56"/>
      <c r="G8" s="56"/>
      <c r="H8" s="56"/>
      <c r="I8" s="56"/>
      <c r="J8" s="56"/>
      <c r="K8" s="56"/>
      <c r="L8" s="105"/>
    </row>
    <row r="9" s="42" customFormat="1" ht="21.6" customHeight="1" spans="1:12">
      <c r="A9" s="59" t="s">
        <v>38</v>
      </c>
      <c r="B9" s="61"/>
      <c r="C9" s="56"/>
      <c r="D9" s="56"/>
      <c r="E9" s="56"/>
      <c r="F9" s="56"/>
      <c r="G9" s="56"/>
      <c r="H9" s="56"/>
      <c r="I9" s="56"/>
      <c r="J9" s="56"/>
      <c r="K9" s="56"/>
      <c r="L9" s="105"/>
    </row>
    <row r="10" s="42" customFormat="1" ht="21.6" customHeight="1" spans="1:12">
      <c r="A10" s="59" t="s">
        <v>39</v>
      </c>
      <c r="B10" s="61"/>
      <c r="C10" s="56"/>
      <c r="D10" s="56"/>
      <c r="E10" s="56"/>
      <c r="F10" s="56"/>
      <c r="G10" s="56"/>
      <c r="H10" s="56"/>
      <c r="I10" s="56"/>
      <c r="J10" s="56"/>
      <c r="K10" s="56"/>
      <c r="L10" s="105"/>
    </row>
    <row r="11" s="42" customFormat="1" ht="21.6" customHeight="1" spans="1:12">
      <c r="A11" s="57" t="s">
        <v>40</v>
      </c>
      <c r="B11" s="44"/>
      <c r="C11" s="56"/>
      <c r="D11" s="56"/>
      <c r="E11" s="56"/>
      <c r="F11" s="56"/>
      <c r="G11" s="56"/>
      <c r="H11" s="56"/>
      <c r="I11" s="56"/>
      <c r="J11" s="56"/>
      <c r="K11" s="56"/>
      <c r="L11" s="105"/>
    </row>
    <row r="12" s="42" customFormat="1" ht="21.6" customHeight="1" spans="1:12">
      <c r="A12" s="57"/>
      <c r="B12" s="46" t="s">
        <v>41</v>
      </c>
      <c r="C12" s="56"/>
      <c r="D12" s="56"/>
      <c r="E12" s="56"/>
      <c r="F12" s="56"/>
      <c r="G12" s="56"/>
      <c r="H12" s="56"/>
      <c r="I12" s="56"/>
      <c r="J12" s="56"/>
      <c r="K12" s="56"/>
      <c r="L12" s="105"/>
    </row>
    <row r="13" s="42" customFormat="1" ht="21.6" customHeight="1" spans="1:13">
      <c r="A13" s="190"/>
      <c r="B13" s="191" t="s">
        <v>42</v>
      </c>
      <c r="C13" s="192"/>
      <c r="D13" s="192" t="s">
        <v>43</v>
      </c>
      <c r="E13" s="193"/>
      <c r="F13" s="193"/>
      <c r="G13" s="193"/>
      <c r="H13" s="193"/>
      <c r="I13" s="216"/>
      <c r="J13" s="217"/>
      <c r="K13" s="217"/>
      <c r="L13" s="190"/>
      <c r="M13" s="214"/>
    </row>
    <row r="14" s="46" customFormat="1" ht="20.85" customHeight="1" spans="1:12">
      <c r="A14" s="106" t="s">
        <v>44</v>
      </c>
      <c r="B14" s="107" t="s">
        <v>14</v>
      </c>
      <c r="C14" s="106" t="s">
        <v>45</v>
      </c>
      <c r="D14" s="108" t="s">
        <v>46</v>
      </c>
      <c r="E14" s="109" t="s">
        <v>47</v>
      </c>
      <c r="F14" s="110"/>
      <c r="G14" s="110"/>
      <c r="H14" s="110"/>
      <c r="I14" s="148"/>
      <c r="J14" s="218" t="s">
        <v>48</v>
      </c>
      <c r="K14" s="219" t="s">
        <v>49</v>
      </c>
      <c r="L14" s="219" t="s">
        <v>50</v>
      </c>
    </row>
    <row r="15" s="46" customFormat="1" ht="20.85" customHeight="1" spans="1:12">
      <c r="A15" s="106"/>
      <c r="B15" s="111"/>
      <c r="C15" s="106"/>
      <c r="D15" s="194" t="s">
        <v>51</v>
      </c>
      <c r="E15" s="112">
        <v>2566</v>
      </c>
      <c r="F15" s="112">
        <v>2567</v>
      </c>
      <c r="G15" s="112">
        <v>2568</v>
      </c>
      <c r="H15" s="112">
        <v>2569</v>
      </c>
      <c r="I15" s="112">
        <v>2570</v>
      </c>
      <c r="J15" s="220" t="s">
        <v>52</v>
      </c>
      <c r="K15" s="221" t="s">
        <v>53</v>
      </c>
      <c r="L15" s="221" t="s">
        <v>54</v>
      </c>
    </row>
    <row r="16" s="44" customFormat="1" ht="20.85" customHeight="1" spans="1:12">
      <c r="A16" s="116">
        <v>1</v>
      </c>
      <c r="B16" s="91" t="s">
        <v>110</v>
      </c>
      <c r="C16" s="90" t="s">
        <v>56</v>
      </c>
      <c r="D16" s="499" t="s">
        <v>97</v>
      </c>
      <c r="E16" s="500">
        <v>0</v>
      </c>
      <c r="F16" s="501">
        <v>0</v>
      </c>
      <c r="G16" s="500">
        <v>6100000</v>
      </c>
      <c r="H16" s="501">
        <v>6100000</v>
      </c>
      <c r="I16" s="500">
        <v>6100000</v>
      </c>
      <c r="J16" s="526" t="s">
        <v>58</v>
      </c>
      <c r="K16" s="223" t="s">
        <v>59</v>
      </c>
      <c r="L16" s="527" t="s">
        <v>60</v>
      </c>
    </row>
    <row r="17" s="44" customFormat="1" ht="20.85" customHeight="1" spans="1:12">
      <c r="A17" s="117"/>
      <c r="B17" s="196" t="s">
        <v>233</v>
      </c>
      <c r="C17" s="75" t="s">
        <v>62</v>
      </c>
      <c r="D17" s="212" t="s">
        <v>234</v>
      </c>
      <c r="E17" s="502"/>
      <c r="F17" s="503"/>
      <c r="G17" s="502"/>
      <c r="H17" s="503"/>
      <c r="I17" s="502"/>
      <c r="J17" s="528" t="s">
        <v>83</v>
      </c>
      <c r="K17" s="225" t="s">
        <v>65</v>
      </c>
      <c r="L17" s="529"/>
    </row>
    <row r="18" s="44" customFormat="1" ht="20.85" customHeight="1" spans="1:12">
      <c r="A18" s="117"/>
      <c r="B18" s="93" t="s">
        <v>235</v>
      </c>
      <c r="C18" s="75" t="s">
        <v>66</v>
      </c>
      <c r="D18" s="212" t="s">
        <v>100</v>
      </c>
      <c r="E18" s="502"/>
      <c r="F18" s="503"/>
      <c r="G18" s="502"/>
      <c r="H18" s="503"/>
      <c r="I18" s="502"/>
      <c r="J18" s="528"/>
      <c r="K18" s="225" t="s">
        <v>68</v>
      </c>
      <c r="L18" s="529"/>
    </row>
    <row r="19" s="44" customFormat="1" ht="20.85" customHeight="1" spans="1:12">
      <c r="A19" s="117"/>
      <c r="B19" s="93" t="s">
        <v>236</v>
      </c>
      <c r="C19" s="75" t="s">
        <v>69</v>
      </c>
      <c r="D19" s="212"/>
      <c r="E19" s="502"/>
      <c r="F19" s="503"/>
      <c r="G19" s="502"/>
      <c r="H19" s="503"/>
      <c r="I19" s="502"/>
      <c r="J19" s="528"/>
      <c r="K19" s="225" t="s">
        <v>70</v>
      </c>
      <c r="L19" s="529"/>
    </row>
    <row r="20" ht="20.85" customHeight="1" spans="1:13">
      <c r="A20" s="504"/>
      <c r="B20" s="505" t="s">
        <v>237</v>
      </c>
      <c r="C20" s="506"/>
      <c r="E20" s="507"/>
      <c r="G20" s="507"/>
      <c r="I20" s="507"/>
      <c r="K20" s="530"/>
      <c r="L20" s="531"/>
      <c r="M20" s="44"/>
    </row>
    <row r="21" ht="20.85" customHeight="1" spans="1:13">
      <c r="A21" s="504"/>
      <c r="B21" s="505" t="s">
        <v>238</v>
      </c>
      <c r="C21" s="506"/>
      <c r="E21" s="507"/>
      <c r="G21" s="507"/>
      <c r="I21" s="507"/>
      <c r="K21" s="530"/>
      <c r="L21" s="531"/>
      <c r="M21" s="44"/>
    </row>
    <row r="22" ht="20.85" customHeight="1" spans="1:13">
      <c r="A22" s="508"/>
      <c r="B22" s="509"/>
      <c r="C22" s="510"/>
      <c r="D22" s="511"/>
      <c r="E22" s="512"/>
      <c r="F22" s="513"/>
      <c r="G22" s="512"/>
      <c r="H22" s="513"/>
      <c r="I22" s="512"/>
      <c r="J22" s="532"/>
      <c r="K22" s="311"/>
      <c r="L22" s="533"/>
      <c r="M22" s="44"/>
    </row>
    <row r="23" ht="20.85" customHeight="1" spans="1:13">
      <c r="A23" s="514" t="s">
        <v>19</v>
      </c>
      <c r="B23" s="514"/>
      <c r="C23" s="514"/>
      <c r="D23" s="514"/>
      <c r="E23" s="515">
        <f ca="1">SUM(E16:E31)</f>
        <v>0</v>
      </c>
      <c r="F23" s="515">
        <f ca="1">SUM(F16:F34)</f>
        <v>0</v>
      </c>
      <c r="G23" s="515">
        <f>SUM(G16:G22)</f>
        <v>6100000</v>
      </c>
      <c r="H23" s="515">
        <f>SUM(H16:H22)</f>
        <v>6100000</v>
      </c>
      <c r="I23" s="515">
        <f>SUM(I16:I22)</f>
        <v>6100000</v>
      </c>
      <c r="J23" s="534"/>
      <c r="K23" s="535">
        <f ca="1">SUM(E23:J23)</f>
        <v>30900000</v>
      </c>
      <c r="L23" s="535"/>
      <c r="M23" s="233"/>
    </row>
    <row r="24" s="44" customFormat="1" ht="20.85" customHeight="1" spans="1:11">
      <c r="A24" s="209"/>
      <c r="B24" s="210"/>
      <c r="C24" s="211"/>
      <c r="D24" s="212"/>
      <c r="E24" s="201"/>
      <c r="F24" s="201"/>
      <c r="G24" s="201"/>
      <c r="H24" s="201"/>
      <c r="I24" s="201"/>
      <c r="J24" s="234"/>
      <c r="K24" s="235"/>
    </row>
    <row r="25" s="44" customFormat="1" ht="20.85" customHeight="1" spans="1:12">
      <c r="A25" s="209"/>
      <c r="B25" s="210"/>
      <c r="C25" s="211"/>
      <c r="D25" s="212"/>
      <c r="E25" s="201"/>
      <c r="F25" s="201"/>
      <c r="G25" s="201"/>
      <c r="H25" s="201"/>
      <c r="I25" s="201"/>
      <c r="J25" s="234"/>
      <c r="K25" s="235"/>
      <c r="L25" s="536">
        <v>15</v>
      </c>
    </row>
    <row r="26" s="44" customFormat="1" ht="20.85" customHeight="1" spans="1:12">
      <c r="A26" s="209"/>
      <c r="B26" s="210"/>
      <c r="C26" s="211"/>
      <c r="D26" s="212"/>
      <c r="E26" s="201"/>
      <c r="F26" s="201"/>
      <c r="G26" s="201"/>
      <c r="H26" s="201"/>
      <c r="I26" s="201"/>
      <c r="J26" s="234"/>
      <c r="K26" s="235"/>
      <c r="L26" s="236"/>
    </row>
    <row r="27" s="42" customFormat="1" ht="20.85" customHeight="1" spans="2:13">
      <c r="B27" s="105" t="s">
        <v>40</v>
      </c>
      <c r="C27" s="105"/>
      <c r="D27" s="105"/>
      <c r="E27" s="213"/>
      <c r="F27" s="213"/>
      <c r="G27" s="213"/>
      <c r="H27" s="213"/>
      <c r="I27" s="213"/>
      <c r="J27" s="237"/>
      <c r="K27" s="237"/>
      <c r="L27" s="105"/>
      <c r="M27" s="105"/>
    </row>
    <row r="28" s="42" customFormat="1" ht="20.85" customHeight="1" spans="1:13">
      <c r="A28" s="190"/>
      <c r="B28" s="64" t="s">
        <v>77</v>
      </c>
      <c r="C28" s="214"/>
      <c r="D28" s="214" t="s">
        <v>43</v>
      </c>
      <c r="E28" s="193"/>
      <c r="F28" s="193"/>
      <c r="G28" s="193"/>
      <c r="H28" s="193"/>
      <c r="I28" s="216"/>
      <c r="J28" s="217"/>
      <c r="K28" s="217"/>
      <c r="L28" s="190"/>
      <c r="M28" s="214"/>
    </row>
    <row r="29" s="46" customFormat="1" ht="20.85" customHeight="1" spans="1:12">
      <c r="A29" s="106" t="s">
        <v>44</v>
      </c>
      <c r="B29" s="107" t="s">
        <v>14</v>
      </c>
      <c r="C29" s="106" t="s">
        <v>45</v>
      </c>
      <c r="D29" s="108" t="s">
        <v>46</v>
      </c>
      <c r="E29" s="109" t="s">
        <v>47</v>
      </c>
      <c r="F29" s="110"/>
      <c r="G29" s="110"/>
      <c r="H29" s="110"/>
      <c r="I29" s="148"/>
      <c r="J29" s="218" t="s">
        <v>48</v>
      </c>
      <c r="K29" s="219" t="s">
        <v>49</v>
      </c>
      <c r="L29" s="219" t="s">
        <v>50</v>
      </c>
    </row>
    <row r="30" s="46" customFormat="1" ht="20.85" customHeight="1" spans="1:12">
      <c r="A30" s="107"/>
      <c r="B30" s="488"/>
      <c r="C30" s="107"/>
      <c r="D30" s="194" t="s">
        <v>51</v>
      </c>
      <c r="E30" s="302">
        <v>2566</v>
      </c>
      <c r="F30" s="302">
        <v>2567</v>
      </c>
      <c r="G30" s="302">
        <v>2568</v>
      </c>
      <c r="H30" s="302">
        <v>2569</v>
      </c>
      <c r="I30" s="302">
        <v>2570</v>
      </c>
      <c r="J30" s="220" t="s">
        <v>52</v>
      </c>
      <c r="K30" s="221" t="s">
        <v>53</v>
      </c>
      <c r="L30" s="221" t="s">
        <v>54</v>
      </c>
    </row>
    <row r="31" s="498" customFormat="1" ht="20.85" customHeight="1" spans="1:13">
      <c r="A31" s="114">
        <v>2</v>
      </c>
      <c r="B31" s="91" t="s">
        <v>239</v>
      </c>
      <c r="C31" s="90" t="s">
        <v>56</v>
      </c>
      <c r="D31" s="499" t="s">
        <v>240</v>
      </c>
      <c r="E31" s="339">
        <v>0</v>
      </c>
      <c r="F31" s="500">
        <v>0</v>
      </c>
      <c r="G31" s="500">
        <v>4200000</v>
      </c>
      <c r="H31" s="500">
        <v>4200000</v>
      </c>
      <c r="I31" s="537">
        <v>4200000</v>
      </c>
      <c r="J31" s="538" t="s">
        <v>58</v>
      </c>
      <c r="K31" s="223" t="s">
        <v>59</v>
      </c>
      <c r="L31" s="169" t="s">
        <v>60</v>
      </c>
      <c r="M31" s="46"/>
    </row>
    <row r="32" s="498" customFormat="1" ht="20.85" customHeight="1" spans="1:13">
      <c r="A32" s="115"/>
      <c r="B32" s="196" t="s">
        <v>241</v>
      </c>
      <c r="C32" s="75" t="s">
        <v>62</v>
      </c>
      <c r="D32" s="212" t="s">
        <v>242</v>
      </c>
      <c r="E32" s="322"/>
      <c r="F32" s="502"/>
      <c r="G32" s="502"/>
      <c r="H32" s="502"/>
      <c r="I32" s="539"/>
      <c r="J32" s="540" t="s">
        <v>83</v>
      </c>
      <c r="K32" s="225" t="s">
        <v>65</v>
      </c>
      <c r="L32" s="226"/>
      <c r="M32" s="46"/>
    </row>
    <row r="33" s="498" customFormat="1" ht="20.85" customHeight="1" spans="1:13">
      <c r="A33" s="115"/>
      <c r="B33" s="505" t="s">
        <v>243</v>
      </c>
      <c r="C33" s="75" t="s">
        <v>66</v>
      </c>
      <c r="D33" s="212" t="s">
        <v>86</v>
      </c>
      <c r="E33" s="322"/>
      <c r="F33" s="502"/>
      <c r="G33" s="502"/>
      <c r="H33" s="502"/>
      <c r="I33" s="539"/>
      <c r="J33" s="540"/>
      <c r="K33" s="225" t="s">
        <v>68</v>
      </c>
      <c r="L33" s="226"/>
      <c r="M33" s="46"/>
    </row>
    <row r="34" s="498" customFormat="1" ht="20.85" customHeight="1" spans="1:13">
      <c r="A34" s="115"/>
      <c r="B34" s="93" t="s">
        <v>244</v>
      </c>
      <c r="C34" s="75" t="s">
        <v>69</v>
      </c>
      <c r="D34" s="212"/>
      <c r="E34" s="322"/>
      <c r="F34" s="502"/>
      <c r="G34" s="502"/>
      <c r="H34" s="502"/>
      <c r="I34" s="539"/>
      <c r="J34" s="540"/>
      <c r="K34" s="225" t="s">
        <v>70</v>
      </c>
      <c r="L34" s="226"/>
      <c r="M34" s="46"/>
    </row>
    <row r="35" s="498" customFormat="1" ht="20.85" customHeight="1" spans="1:13">
      <c r="A35" s="115"/>
      <c r="B35" s="202" t="s">
        <v>245</v>
      </c>
      <c r="C35" s="75"/>
      <c r="D35" s="212"/>
      <c r="E35" s="322"/>
      <c r="F35" s="502"/>
      <c r="G35" s="502"/>
      <c r="H35" s="502"/>
      <c r="I35" s="539"/>
      <c r="J35" s="540"/>
      <c r="K35" s="225"/>
      <c r="L35" s="226"/>
      <c r="M35" s="46"/>
    </row>
    <row r="36" s="498" customFormat="1" ht="20.85" customHeight="1" spans="1:13">
      <c r="A36" s="516"/>
      <c r="B36" s="488"/>
      <c r="C36" s="488"/>
      <c r="D36" s="103"/>
      <c r="E36" s="517"/>
      <c r="F36" s="518"/>
      <c r="G36" s="518"/>
      <c r="H36" s="518"/>
      <c r="I36" s="541"/>
      <c r="J36" s="542"/>
      <c r="K36" s="321"/>
      <c r="L36" s="543"/>
      <c r="M36" s="46"/>
    </row>
    <row r="37" ht="20.85" customHeight="1" spans="1:13">
      <c r="A37" s="114">
        <v>3</v>
      </c>
      <c r="B37" s="91" t="s">
        <v>239</v>
      </c>
      <c r="C37" s="90" t="s">
        <v>56</v>
      </c>
      <c r="D37" s="199" t="s">
        <v>111</v>
      </c>
      <c r="E37" s="502">
        <v>0</v>
      </c>
      <c r="F37" s="502">
        <v>0</v>
      </c>
      <c r="G37" s="502">
        <v>8132000</v>
      </c>
      <c r="H37" s="502">
        <v>8132000</v>
      </c>
      <c r="I37" s="502">
        <v>8132000</v>
      </c>
      <c r="J37" s="544" t="s">
        <v>58</v>
      </c>
      <c r="K37" s="223" t="s">
        <v>59</v>
      </c>
      <c r="L37" s="169" t="s">
        <v>60</v>
      </c>
      <c r="M37" s="44"/>
    </row>
    <row r="38" ht="20.85" customHeight="1" spans="1:13">
      <c r="A38" s="115"/>
      <c r="B38" s="196" t="s">
        <v>246</v>
      </c>
      <c r="C38" s="75" t="s">
        <v>62</v>
      </c>
      <c r="D38" s="200" t="s">
        <v>109</v>
      </c>
      <c r="E38" s="503"/>
      <c r="F38" s="502"/>
      <c r="G38" s="322"/>
      <c r="H38" s="322"/>
      <c r="I38" s="322"/>
      <c r="J38" s="269" t="s">
        <v>83</v>
      </c>
      <c r="K38" s="225" t="s">
        <v>65</v>
      </c>
      <c r="L38" s="226"/>
      <c r="M38" s="44"/>
    </row>
    <row r="39" ht="20.85" customHeight="1" spans="1:13">
      <c r="A39" s="115"/>
      <c r="B39" s="93" t="s">
        <v>247</v>
      </c>
      <c r="C39" s="75" t="s">
        <v>66</v>
      </c>
      <c r="D39" s="200" t="s">
        <v>86</v>
      </c>
      <c r="E39" s="503"/>
      <c r="F39" s="502"/>
      <c r="G39" s="322"/>
      <c r="H39" s="322"/>
      <c r="I39" s="322"/>
      <c r="J39" s="269"/>
      <c r="K39" s="225" t="s">
        <v>68</v>
      </c>
      <c r="L39" s="226"/>
      <c r="M39" s="44"/>
    </row>
    <row r="40" ht="20.85" customHeight="1" spans="1:13">
      <c r="A40" s="115"/>
      <c r="B40" s="505" t="s">
        <v>248</v>
      </c>
      <c r="C40" s="75" t="s">
        <v>69</v>
      </c>
      <c r="D40" s="200"/>
      <c r="E40" s="503"/>
      <c r="F40" s="502"/>
      <c r="G40" s="322"/>
      <c r="H40" s="322"/>
      <c r="I40" s="322"/>
      <c r="J40" s="269"/>
      <c r="K40" s="225" t="s">
        <v>70</v>
      </c>
      <c r="L40" s="226"/>
      <c r="M40" s="44"/>
    </row>
    <row r="41" ht="20.85" customHeight="1" spans="1:13">
      <c r="A41" s="115"/>
      <c r="B41" s="93" t="s">
        <v>238</v>
      </c>
      <c r="C41" s="519"/>
      <c r="D41" s="200"/>
      <c r="E41" s="503"/>
      <c r="F41" s="502"/>
      <c r="G41" s="322"/>
      <c r="H41" s="322"/>
      <c r="I41" s="322"/>
      <c r="J41" s="269"/>
      <c r="K41" s="225"/>
      <c r="L41" s="226"/>
      <c r="M41" s="44"/>
    </row>
    <row r="42" customFormat="1" ht="20.85" customHeight="1" spans="1:13">
      <c r="A42" s="113"/>
      <c r="B42" s="96"/>
      <c r="C42" s="520"/>
      <c r="D42" s="200"/>
      <c r="E42" s="503"/>
      <c r="F42" s="502"/>
      <c r="G42" s="322"/>
      <c r="H42" s="322"/>
      <c r="I42" s="322"/>
      <c r="J42" s="269"/>
      <c r="K42" s="230"/>
      <c r="L42" s="226"/>
      <c r="M42" s="44"/>
    </row>
    <row r="43" s="44" customFormat="1" ht="20.85" customHeight="1" spans="1:12">
      <c r="A43" s="115">
        <v>4</v>
      </c>
      <c r="B43" s="91" t="s">
        <v>110</v>
      </c>
      <c r="C43" s="75" t="s">
        <v>56</v>
      </c>
      <c r="D43" s="199" t="s">
        <v>249</v>
      </c>
      <c r="E43" s="500">
        <v>0</v>
      </c>
      <c r="F43" s="500">
        <v>0</v>
      </c>
      <c r="G43" s="500">
        <v>9012000</v>
      </c>
      <c r="H43" s="500">
        <v>9012000</v>
      </c>
      <c r="I43" s="500">
        <v>9012000</v>
      </c>
      <c r="J43" s="222" t="s">
        <v>58</v>
      </c>
      <c r="K43" s="225" t="s">
        <v>59</v>
      </c>
      <c r="L43" s="169" t="s">
        <v>60</v>
      </c>
    </row>
    <row r="44" s="44" customFormat="1" ht="20.85" customHeight="1" spans="1:12">
      <c r="A44" s="115"/>
      <c r="B44" s="196" t="s">
        <v>233</v>
      </c>
      <c r="C44" s="75" t="s">
        <v>62</v>
      </c>
      <c r="D44" s="200" t="s">
        <v>109</v>
      </c>
      <c r="E44" s="503"/>
      <c r="F44" s="502"/>
      <c r="G44" s="322"/>
      <c r="H44" s="322"/>
      <c r="I44" s="322"/>
      <c r="J44" s="224" t="s">
        <v>83</v>
      </c>
      <c r="K44" s="225" t="s">
        <v>65</v>
      </c>
      <c r="L44" s="226"/>
    </row>
    <row r="45" s="44" customFormat="1" ht="20.85" customHeight="1" spans="1:12">
      <c r="A45" s="115"/>
      <c r="B45" s="93" t="s">
        <v>250</v>
      </c>
      <c r="C45" s="75" t="s">
        <v>66</v>
      </c>
      <c r="D45" s="200" t="s">
        <v>100</v>
      </c>
      <c r="E45" s="503"/>
      <c r="F45" s="502"/>
      <c r="G45" s="322"/>
      <c r="H45" s="322"/>
      <c r="I45" s="322"/>
      <c r="J45" s="224"/>
      <c r="K45" s="225" t="s">
        <v>68</v>
      </c>
      <c r="L45" s="226"/>
    </row>
    <row r="46" s="44" customFormat="1" ht="20.85" customHeight="1" spans="1:12">
      <c r="A46" s="115"/>
      <c r="B46" s="292" t="s">
        <v>248</v>
      </c>
      <c r="C46" s="75" t="s">
        <v>69</v>
      </c>
      <c r="D46" s="200"/>
      <c r="E46" s="503"/>
      <c r="F46" s="502"/>
      <c r="G46" s="322"/>
      <c r="H46" s="322"/>
      <c r="I46" s="322"/>
      <c r="J46" s="224"/>
      <c r="K46" s="225" t="s">
        <v>70</v>
      </c>
      <c r="L46" s="226"/>
    </row>
    <row r="47" s="44" customFormat="1" ht="20.85" customHeight="1" spans="1:12">
      <c r="A47" s="115"/>
      <c r="B47" s="93" t="s">
        <v>238</v>
      </c>
      <c r="C47" s="75"/>
      <c r="D47" s="200"/>
      <c r="E47" s="503"/>
      <c r="F47" s="502"/>
      <c r="G47" s="322"/>
      <c r="H47" s="322"/>
      <c r="I47" s="322"/>
      <c r="J47" s="224"/>
      <c r="K47" s="225"/>
      <c r="L47" s="226"/>
    </row>
    <row r="48" s="44" customFormat="1" ht="20.85" customHeight="1" spans="1:12">
      <c r="A48" s="115"/>
      <c r="B48" s="96"/>
      <c r="C48" s="520"/>
      <c r="D48" s="200"/>
      <c r="E48" s="503"/>
      <c r="F48" s="502"/>
      <c r="G48" s="322"/>
      <c r="H48" s="322"/>
      <c r="I48" s="322"/>
      <c r="J48" s="224"/>
      <c r="K48" s="230"/>
      <c r="L48" s="226"/>
    </row>
    <row r="49" ht="22" customHeight="1" spans="1:13">
      <c r="A49" s="521" t="s">
        <v>19</v>
      </c>
      <c r="B49" s="521"/>
      <c r="C49" s="521"/>
      <c r="D49" s="521"/>
      <c r="E49" s="522">
        <f ca="1">SUM(E37:E64)</f>
        <v>0</v>
      </c>
      <c r="F49" s="522">
        <f ca="1">SUM(F37:F66)</f>
        <v>0</v>
      </c>
      <c r="G49" s="522">
        <f>SUM(G31:G48)</f>
        <v>21344000</v>
      </c>
      <c r="H49" s="522">
        <f>SUM(H31:H48)</f>
        <v>21344000</v>
      </c>
      <c r="I49" s="522">
        <f>SUM(I31:I48)</f>
        <v>21344000</v>
      </c>
      <c r="J49" s="545"/>
      <c r="K49" s="546">
        <f ca="1">SUM(E49:J49)</f>
        <v>109332000</v>
      </c>
      <c r="L49" s="546"/>
      <c r="M49" s="233"/>
    </row>
    <row r="50" s="44" customFormat="1" ht="20.85" customHeight="1" spans="1:11">
      <c r="A50" s="209"/>
      <c r="B50" s="210"/>
      <c r="C50" s="211"/>
      <c r="D50" s="212"/>
      <c r="E50" s="201"/>
      <c r="F50" s="201"/>
      <c r="G50" s="201"/>
      <c r="H50" s="201"/>
      <c r="I50" s="201"/>
      <c r="J50" s="234"/>
      <c r="K50" s="235"/>
    </row>
    <row r="51" s="44" customFormat="1" ht="20.85" customHeight="1" spans="1:12">
      <c r="A51" s="209"/>
      <c r="B51" s="210"/>
      <c r="C51" s="211"/>
      <c r="D51" s="212"/>
      <c r="E51" s="201"/>
      <c r="F51" s="201"/>
      <c r="G51" s="201"/>
      <c r="H51" s="201"/>
      <c r="I51" s="201"/>
      <c r="J51" s="234"/>
      <c r="K51" s="235"/>
      <c r="L51" s="536">
        <v>16</v>
      </c>
    </row>
    <row r="52" s="44" customFormat="1" ht="20.85" customHeight="1" spans="1:12">
      <c r="A52" s="209"/>
      <c r="B52" s="210"/>
      <c r="C52" s="211"/>
      <c r="D52" s="212"/>
      <c r="E52" s="201"/>
      <c r="F52" s="201"/>
      <c r="G52" s="201"/>
      <c r="H52" s="201"/>
      <c r="I52" s="201"/>
      <c r="J52" s="234"/>
      <c r="K52" s="235"/>
      <c r="L52" s="236"/>
    </row>
    <row r="53" s="42" customFormat="1" ht="20.85" customHeight="1" spans="2:13">
      <c r="B53" s="105" t="s">
        <v>40</v>
      </c>
      <c r="C53" s="105"/>
      <c r="D53" s="105"/>
      <c r="E53" s="213"/>
      <c r="F53" s="213"/>
      <c r="G53" s="213"/>
      <c r="H53" s="213"/>
      <c r="I53" s="213"/>
      <c r="J53" s="237"/>
      <c r="K53" s="237"/>
      <c r="L53" s="105"/>
      <c r="M53" s="105"/>
    </row>
    <row r="54" s="42" customFormat="1" ht="20.85" customHeight="1" spans="1:13">
      <c r="A54" s="190"/>
      <c r="B54" s="64" t="s">
        <v>77</v>
      </c>
      <c r="C54" s="214"/>
      <c r="D54" s="214" t="s">
        <v>43</v>
      </c>
      <c r="E54" s="193"/>
      <c r="F54" s="193"/>
      <c r="G54" s="193"/>
      <c r="H54" s="193"/>
      <c r="I54" s="216"/>
      <c r="J54" s="217"/>
      <c r="K54" s="217"/>
      <c r="L54" s="190"/>
      <c r="M54" s="214"/>
    </row>
    <row r="55" s="46" customFormat="1" ht="20.85" customHeight="1" spans="1:12">
      <c r="A55" s="106" t="s">
        <v>44</v>
      </c>
      <c r="B55" s="107" t="s">
        <v>14</v>
      </c>
      <c r="C55" s="106" t="s">
        <v>45</v>
      </c>
      <c r="D55" s="108" t="s">
        <v>46</v>
      </c>
      <c r="E55" s="109" t="s">
        <v>47</v>
      </c>
      <c r="F55" s="110"/>
      <c r="G55" s="110"/>
      <c r="H55" s="110"/>
      <c r="I55" s="148"/>
      <c r="J55" s="218" t="s">
        <v>48</v>
      </c>
      <c r="K55" s="219" t="s">
        <v>49</v>
      </c>
      <c r="L55" s="219" t="s">
        <v>50</v>
      </c>
    </row>
    <row r="56" s="46" customFormat="1" ht="20.85" customHeight="1" spans="1:12">
      <c r="A56" s="106"/>
      <c r="B56" s="111"/>
      <c r="C56" s="106"/>
      <c r="D56" s="194" t="s">
        <v>51</v>
      </c>
      <c r="E56" s="112">
        <v>2566</v>
      </c>
      <c r="F56" s="112">
        <v>2567</v>
      </c>
      <c r="G56" s="112">
        <v>2568</v>
      </c>
      <c r="H56" s="112">
        <v>2569</v>
      </c>
      <c r="I56" s="112">
        <v>2570</v>
      </c>
      <c r="J56" s="220" t="s">
        <v>52</v>
      </c>
      <c r="K56" s="221" t="s">
        <v>53</v>
      </c>
      <c r="L56" s="221" t="s">
        <v>54</v>
      </c>
    </row>
    <row r="57" s="498" customFormat="1" ht="20.85" customHeight="1" spans="1:13">
      <c r="A57" s="523">
        <v>5</v>
      </c>
      <c r="B57" s="91" t="s">
        <v>107</v>
      </c>
      <c r="C57" s="524" t="s">
        <v>56</v>
      </c>
      <c r="D57" s="195" t="s">
        <v>97</v>
      </c>
      <c r="E57" s="501">
        <v>0</v>
      </c>
      <c r="F57" s="500">
        <v>0</v>
      </c>
      <c r="G57" s="500">
        <v>13900000</v>
      </c>
      <c r="H57" s="500">
        <v>13900000</v>
      </c>
      <c r="I57" s="500">
        <v>13900000</v>
      </c>
      <c r="J57" s="526" t="s">
        <v>58</v>
      </c>
      <c r="K57" s="223" t="s">
        <v>59</v>
      </c>
      <c r="L57" s="77" t="s">
        <v>60</v>
      </c>
      <c r="M57" s="46"/>
    </row>
    <row r="58" s="498" customFormat="1" ht="20.85" customHeight="1" spans="1:13">
      <c r="A58" s="516"/>
      <c r="B58" s="196" t="s">
        <v>251</v>
      </c>
      <c r="C58" s="211" t="s">
        <v>62</v>
      </c>
      <c r="D58" s="197" t="s">
        <v>252</v>
      </c>
      <c r="E58" s="503"/>
      <c r="F58" s="502"/>
      <c r="G58" s="502"/>
      <c r="H58" s="502"/>
      <c r="I58" s="502"/>
      <c r="J58" s="528" t="s">
        <v>83</v>
      </c>
      <c r="K58" s="225" t="s">
        <v>65</v>
      </c>
      <c r="L58" s="240"/>
      <c r="M58" s="46"/>
    </row>
    <row r="59" s="498" customFormat="1" ht="20.85" customHeight="1" spans="1:13">
      <c r="A59" s="516"/>
      <c r="B59" s="93" t="s">
        <v>253</v>
      </c>
      <c r="C59" s="211" t="s">
        <v>66</v>
      </c>
      <c r="D59" s="197" t="s">
        <v>86</v>
      </c>
      <c r="E59" s="503"/>
      <c r="F59" s="502"/>
      <c r="G59" s="502"/>
      <c r="H59" s="502"/>
      <c r="I59" s="502"/>
      <c r="J59" s="528"/>
      <c r="K59" s="225" t="s">
        <v>68</v>
      </c>
      <c r="L59" s="240"/>
      <c r="M59" s="46"/>
    </row>
    <row r="60" s="498" customFormat="1" ht="20.85" customHeight="1" spans="1:13">
      <c r="A60" s="516"/>
      <c r="B60" s="292" t="s">
        <v>248</v>
      </c>
      <c r="C60" s="211" t="s">
        <v>69</v>
      </c>
      <c r="D60" s="197"/>
      <c r="E60" s="503"/>
      <c r="F60" s="502"/>
      <c r="G60" s="502"/>
      <c r="H60" s="502"/>
      <c r="I60" s="502"/>
      <c r="J60" s="528"/>
      <c r="K60" s="225" t="s">
        <v>70</v>
      </c>
      <c r="L60" s="240"/>
      <c r="M60" s="46"/>
    </row>
    <row r="61" s="498" customFormat="1" ht="20.85" customHeight="1" spans="1:13">
      <c r="A61" s="516"/>
      <c r="B61" s="93" t="s">
        <v>238</v>
      </c>
      <c r="C61" s="211"/>
      <c r="D61" s="197"/>
      <c r="E61" s="503"/>
      <c r="F61" s="502"/>
      <c r="G61" s="502"/>
      <c r="H61" s="502"/>
      <c r="I61" s="502"/>
      <c r="J61" s="528"/>
      <c r="K61" s="225"/>
      <c r="L61" s="129"/>
      <c r="M61" s="46"/>
    </row>
    <row r="62" s="498" customFormat="1" ht="20.85" customHeight="1" spans="1:13">
      <c r="A62" s="516"/>
      <c r="B62" s="96"/>
      <c r="C62" s="211"/>
      <c r="D62" s="525"/>
      <c r="E62" s="503"/>
      <c r="F62" s="502"/>
      <c r="G62" s="502"/>
      <c r="H62" s="502"/>
      <c r="I62" s="502"/>
      <c r="J62" s="528"/>
      <c r="K62" s="225"/>
      <c r="L62" s="129"/>
      <c r="M62" s="46"/>
    </row>
    <row r="63" s="498" customFormat="1" ht="20.85" customHeight="1" spans="1:13">
      <c r="A63" s="523">
        <v>6</v>
      </c>
      <c r="B63" s="91" t="s">
        <v>110</v>
      </c>
      <c r="C63" s="524" t="s">
        <v>56</v>
      </c>
      <c r="D63" s="195" t="s">
        <v>240</v>
      </c>
      <c r="E63" s="501">
        <v>0</v>
      </c>
      <c r="F63" s="500">
        <v>0</v>
      </c>
      <c r="G63" s="500">
        <v>9000000</v>
      </c>
      <c r="H63" s="501">
        <v>9000000</v>
      </c>
      <c r="I63" s="500">
        <v>9000000</v>
      </c>
      <c r="J63" s="222" t="s">
        <v>58</v>
      </c>
      <c r="K63" s="270" t="s">
        <v>80</v>
      </c>
      <c r="L63" s="77" t="s">
        <v>60</v>
      </c>
      <c r="M63" s="46"/>
    </row>
    <row r="64" s="498" customFormat="1" ht="20.85" customHeight="1" spans="1:13">
      <c r="A64" s="516"/>
      <c r="B64" s="196" t="s">
        <v>233</v>
      </c>
      <c r="C64" s="211" t="s">
        <v>62</v>
      </c>
      <c r="D64" s="197" t="s">
        <v>254</v>
      </c>
      <c r="E64" s="503"/>
      <c r="F64" s="502"/>
      <c r="G64" s="502"/>
      <c r="H64" s="503"/>
      <c r="I64" s="502"/>
      <c r="J64" s="224" t="s">
        <v>83</v>
      </c>
      <c r="K64" s="271" t="s">
        <v>84</v>
      </c>
      <c r="L64" s="240"/>
      <c r="M64" s="46"/>
    </row>
    <row r="65" s="498" customFormat="1" ht="20.85" customHeight="1" spans="1:13">
      <c r="A65" s="516"/>
      <c r="B65" s="93" t="s">
        <v>255</v>
      </c>
      <c r="C65" s="211" t="s">
        <v>66</v>
      </c>
      <c r="D65" s="197" t="s">
        <v>100</v>
      </c>
      <c r="E65" s="503"/>
      <c r="F65" s="502"/>
      <c r="G65" s="502"/>
      <c r="H65" s="503"/>
      <c r="I65" s="502"/>
      <c r="J65" s="224"/>
      <c r="K65" s="271"/>
      <c r="L65" s="240"/>
      <c r="M65" s="46"/>
    </row>
    <row r="66" s="498" customFormat="1" ht="20.85" customHeight="1" spans="1:13">
      <c r="A66" s="516"/>
      <c r="B66" s="292" t="s">
        <v>256</v>
      </c>
      <c r="C66" s="211" t="s">
        <v>69</v>
      </c>
      <c r="D66" s="197"/>
      <c r="E66" s="503"/>
      <c r="F66" s="502"/>
      <c r="G66" s="502"/>
      <c r="H66" s="503"/>
      <c r="I66" s="502"/>
      <c r="J66" s="224"/>
      <c r="K66" s="271"/>
      <c r="L66" s="240"/>
      <c r="M66" s="46"/>
    </row>
    <row r="67" s="498" customFormat="1" ht="20.85" customHeight="1" spans="1:13">
      <c r="A67" s="516"/>
      <c r="B67" s="93" t="s">
        <v>245</v>
      </c>
      <c r="C67" s="211"/>
      <c r="D67" s="197"/>
      <c r="E67" s="503"/>
      <c r="F67" s="502"/>
      <c r="G67" s="502"/>
      <c r="H67" s="503"/>
      <c r="I67" s="502"/>
      <c r="J67" s="224"/>
      <c r="K67" s="271"/>
      <c r="L67" s="240"/>
      <c r="M67" s="46"/>
    </row>
    <row r="68" s="498" customFormat="1" ht="20.85" customHeight="1" spans="1:13">
      <c r="A68" s="547"/>
      <c r="B68" s="111"/>
      <c r="C68" s="548"/>
      <c r="D68" s="194"/>
      <c r="E68" s="549"/>
      <c r="F68" s="518"/>
      <c r="G68" s="518"/>
      <c r="H68" s="549"/>
      <c r="I68" s="518"/>
      <c r="J68" s="220"/>
      <c r="K68" s="570"/>
      <c r="L68" s="221"/>
      <c r="M68" s="46"/>
    </row>
    <row r="69" s="498" customFormat="1" ht="20.85" customHeight="1" spans="1:13">
      <c r="A69" s="523">
        <v>7</v>
      </c>
      <c r="B69" s="91" t="s">
        <v>110</v>
      </c>
      <c r="C69" s="524" t="s">
        <v>56</v>
      </c>
      <c r="D69" s="195" t="s">
        <v>240</v>
      </c>
      <c r="E69" s="501">
        <v>0</v>
      </c>
      <c r="F69" s="500">
        <v>0</v>
      </c>
      <c r="G69" s="500">
        <v>8200000</v>
      </c>
      <c r="H69" s="501">
        <v>8200000</v>
      </c>
      <c r="I69" s="500">
        <v>8200000</v>
      </c>
      <c r="J69" s="222" t="s">
        <v>58</v>
      </c>
      <c r="K69" s="270" t="s">
        <v>80</v>
      </c>
      <c r="L69" s="77" t="s">
        <v>60</v>
      </c>
      <c r="M69" s="46"/>
    </row>
    <row r="70" ht="20.85" customHeight="1" spans="1:13">
      <c r="A70" s="516"/>
      <c r="B70" s="196" t="s">
        <v>233</v>
      </c>
      <c r="C70" s="211" t="s">
        <v>62</v>
      </c>
      <c r="D70" s="197" t="s">
        <v>257</v>
      </c>
      <c r="E70" s="503"/>
      <c r="F70" s="502"/>
      <c r="G70" s="502"/>
      <c r="H70" s="503"/>
      <c r="I70" s="502"/>
      <c r="J70" s="224" t="s">
        <v>83</v>
      </c>
      <c r="K70" s="271" t="s">
        <v>84</v>
      </c>
      <c r="L70" s="240"/>
      <c r="M70" s="44"/>
    </row>
    <row r="71" ht="20.85" customHeight="1" spans="1:13">
      <c r="A71" s="516"/>
      <c r="B71" s="93" t="s">
        <v>258</v>
      </c>
      <c r="C71" s="211" t="s">
        <v>66</v>
      </c>
      <c r="D71" s="197" t="s">
        <v>100</v>
      </c>
      <c r="E71" s="503"/>
      <c r="F71" s="502"/>
      <c r="G71" s="502"/>
      <c r="H71" s="503"/>
      <c r="I71" s="502"/>
      <c r="J71" s="224"/>
      <c r="K71" s="271"/>
      <c r="L71" s="240"/>
      <c r="M71" s="44"/>
    </row>
    <row r="72" ht="20.85" customHeight="1" spans="1:13">
      <c r="A72" s="516"/>
      <c r="B72" s="292" t="s">
        <v>259</v>
      </c>
      <c r="C72" s="211" t="s">
        <v>69</v>
      </c>
      <c r="D72" s="197"/>
      <c r="E72" s="503"/>
      <c r="F72" s="502"/>
      <c r="G72" s="502"/>
      <c r="H72" s="503"/>
      <c r="I72" s="502"/>
      <c r="J72" s="224"/>
      <c r="K72" s="271"/>
      <c r="L72" s="240"/>
      <c r="M72" s="44"/>
    </row>
    <row r="73" ht="20.85" customHeight="1" spans="1:13">
      <c r="A73" s="516"/>
      <c r="B73" s="93" t="s">
        <v>260</v>
      </c>
      <c r="C73" s="211"/>
      <c r="D73" s="197"/>
      <c r="E73" s="503"/>
      <c r="F73" s="502"/>
      <c r="G73" s="502"/>
      <c r="H73" s="503"/>
      <c r="I73" s="502"/>
      <c r="J73" s="224"/>
      <c r="K73" s="271"/>
      <c r="L73" s="240"/>
      <c r="M73" s="44"/>
    </row>
    <row r="74" ht="20.85" customHeight="1" spans="1:13">
      <c r="A74" s="547"/>
      <c r="B74" s="111"/>
      <c r="C74" s="548"/>
      <c r="D74" s="194"/>
      <c r="E74" s="549"/>
      <c r="F74" s="518"/>
      <c r="G74" s="518"/>
      <c r="H74" s="549"/>
      <c r="I74" s="518"/>
      <c r="J74" s="220"/>
      <c r="K74" s="570"/>
      <c r="L74" s="221"/>
      <c r="M74" s="44"/>
    </row>
    <row r="75" ht="23.1" customHeight="1" spans="1:13">
      <c r="A75" s="550" t="s">
        <v>19</v>
      </c>
      <c r="B75" s="550"/>
      <c r="C75" s="550"/>
      <c r="D75" s="550"/>
      <c r="E75" s="551">
        <f ca="1">SUM(E75:E124)</f>
        <v>0</v>
      </c>
      <c r="F75" s="551">
        <f ca="1">SUM(F75:F124)</f>
        <v>0</v>
      </c>
      <c r="G75" s="551">
        <f>SUM(G57:G74)</f>
        <v>31100000</v>
      </c>
      <c r="H75" s="551">
        <f>SUM(H57:H74)</f>
        <v>31100000</v>
      </c>
      <c r="I75" s="551">
        <f>SUM(I57:I74)</f>
        <v>31100000</v>
      </c>
      <c r="J75" s="571"/>
      <c r="K75" s="546">
        <f ca="1">SUM(E75:J75)</f>
        <v>103638000</v>
      </c>
      <c r="L75" s="546"/>
      <c r="M75" s="233"/>
    </row>
    <row r="76" ht="20.85" customHeight="1" spans="1:13">
      <c r="A76" s="552"/>
      <c r="B76" s="552"/>
      <c r="C76" s="552"/>
      <c r="D76" s="552"/>
      <c r="E76" s="553"/>
      <c r="F76" s="553"/>
      <c r="G76" s="553"/>
      <c r="H76" s="553"/>
      <c r="I76" s="553"/>
      <c r="J76" s="572"/>
      <c r="K76" s="147"/>
      <c r="L76" s="573">
        <v>17</v>
      </c>
      <c r="M76" s="233"/>
    </row>
    <row r="77" ht="20.85" customHeight="1" spans="1:13">
      <c r="A77" s="103"/>
      <c r="B77" s="103"/>
      <c r="C77" s="103"/>
      <c r="D77" s="103"/>
      <c r="E77" s="247"/>
      <c r="F77" s="247"/>
      <c r="G77" s="247"/>
      <c r="H77" s="247"/>
      <c r="I77" s="247"/>
      <c r="J77" s="253"/>
      <c r="K77" s="147"/>
      <c r="M77" s="233"/>
    </row>
    <row r="78" customFormat="1" ht="20.85" customHeight="1" spans="1:13">
      <c r="A78" s="103"/>
      <c r="B78" s="103"/>
      <c r="C78" s="103"/>
      <c r="D78" s="103"/>
      <c r="E78" s="247"/>
      <c r="F78" s="247"/>
      <c r="G78" s="247"/>
      <c r="H78" s="247"/>
      <c r="I78" s="247"/>
      <c r="J78" s="253"/>
      <c r="K78" s="147"/>
      <c r="L78" s="573"/>
      <c r="M78" s="233"/>
    </row>
    <row r="79" s="42" customFormat="1" ht="20.85" customHeight="1" spans="2:13">
      <c r="B79" s="105" t="s">
        <v>40</v>
      </c>
      <c r="C79" s="105"/>
      <c r="D79" s="105"/>
      <c r="E79" s="213"/>
      <c r="F79" s="213"/>
      <c r="G79" s="213"/>
      <c r="H79" s="213"/>
      <c r="I79" s="213"/>
      <c r="J79" s="237"/>
      <c r="K79" s="237"/>
      <c r="L79" s="105"/>
      <c r="M79" s="105"/>
    </row>
    <row r="80" s="42" customFormat="1" ht="20.85" customHeight="1" spans="1:13">
      <c r="A80" s="190"/>
      <c r="B80" s="64" t="s">
        <v>77</v>
      </c>
      <c r="C80" s="214"/>
      <c r="D80" s="214" t="s">
        <v>43</v>
      </c>
      <c r="E80" s="193"/>
      <c r="F80" s="193"/>
      <c r="G80" s="193"/>
      <c r="H80" s="193"/>
      <c r="I80" s="216"/>
      <c r="J80" s="217"/>
      <c r="K80" s="217"/>
      <c r="L80" s="190"/>
      <c r="M80" s="214"/>
    </row>
    <row r="81" s="46" customFormat="1" ht="20.85" customHeight="1" spans="1:12">
      <c r="A81" s="106" t="s">
        <v>44</v>
      </c>
      <c r="B81" s="107" t="s">
        <v>14</v>
      </c>
      <c r="C81" s="106" t="s">
        <v>45</v>
      </c>
      <c r="D81" s="108" t="s">
        <v>46</v>
      </c>
      <c r="E81" s="109" t="s">
        <v>47</v>
      </c>
      <c r="F81" s="110"/>
      <c r="G81" s="110"/>
      <c r="H81" s="110"/>
      <c r="I81" s="148"/>
      <c r="J81" s="218" t="s">
        <v>48</v>
      </c>
      <c r="K81" s="219" t="s">
        <v>49</v>
      </c>
      <c r="L81" s="219" t="s">
        <v>50</v>
      </c>
    </row>
    <row r="82" s="46" customFormat="1" ht="20.85" customHeight="1" spans="1:12">
      <c r="A82" s="106"/>
      <c r="B82" s="488"/>
      <c r="C82" s="106"/>
      <c r="D82" s="194" t="s">
        <v>51</v>
      </c>
      <c r="E82" s="112">
        <v>2566</v>
      </c>
      <c r="F82" s="112">
        <v>2567</v>
      </c>
      <c r="G82" s="112">
        <v>2568</v>
      </c>
      <c r="H82" s="112">
        <v>2569</v>
      </c>
      <c r="I82" s="112">
        <v>2570</v>
      </c>
      <c r="J82" s="220" t="s">
        <v>52</v>
      </c>
      <c r="K82" s="221" t="s">
        <v>53</v>
      </c>
      <c r="L82" s="221" t="s">
        <v>54</v>
      </c>
    </row>
    <row r="83" s="46" customFormat="1" ht="20.85" customHeight="1" spans="1:12">
      <c r="A83" s="114">
        <v>8</v>
      </c>
      <c r="B83" s="91" t="s">
        <v>107</v>
      </c>
      <c r="C83" s="554" t="s">
        <v>56</v>
      </c>
      <c r="D83" s="195" t="s">
        <v>261</v>
      </c>
      <c r="E83" s="500">
        <v>0</v>
      </c>
      <c r="F83" s="500">
        <v>0</v>
      </c>
      <c r="G83" s="500">
        <v>14600000</v>
      </c>
      <c r="H83" s="500">
        <v>14600000</v>
      </c>
      <c r="I83" s="500">
        <v>14600000</v>
      </c>
      <c r="J83" s="222" t="s">
        <v>58</v>
      </c>
      <c r="K83" s="223" t="s">
        <v>80</v>
      </c>
      <c r="L83" s="126" t="s">
        <v>60</v>
      </c>
    </row>
    <row r="84" s="46" customFormat="1" ht="20.85" customHeight="1" spans="1:12">
      <c r="A84" s="115"/>
      <c r="B84" s="196" t="s">
        <v>251</v>
      </c>
      <c r="C84" s="555" t="s">
        <v>62</v>
      </c>
      <c r="D84" s="197" t="s">
        <v>262</v>
      </c>
      <c r="E84" s="503"/>
      <c r="F84" s="502"/>
      <c r="G84" s="322"/>
      <c r="H84" s="322"/>
      <c r="I84" s="322"/>
      <c r="J84" s="224" t="s">
        <v>263</v>
      </c>
      <c r="K84" s="225" t="s">
        <v>84</v>
      </c>
      <c r="L84" s="129"/>
    </row>
    <row r="85" s="46" customFormat="1" ht="20.85" customHeight="1" spans="1:12">
      <c r="A85" s="115"/>
      <c r="B85" s="93" t="s">
        <v>264</v>
      </c>
      <c r="C85" s="555" t="s">
        <v>66</v>
      </c>
      <c r="D85" s="197" t="s">
        <v>265</v>
      </c>
      <c r="E85" s="503"/>
      <c r="F85" s="502"/>
      <c r="G85" s="322"/>
      <c r="H85" s="322"/>
      <c r="I85" s="322"/>
      <c r="J85" s="224"/>
      <c r="K85" s="225"/>
      <c r="L85" s="129"/>
    </row>
    <row r="86" s="46" customFormat="1" ht="20.85" customHeight="1" spans="1:12">
      <c r="A86" s="115"/>
      <c r="B86" s="505" t="s">
        <v>266</v>
      </c>
      <c r="C86" s="555" t="s">
        <v>69</v>
      </c>
      <c r="D86" s="93"/>
      <c r="E86" s="503"/>
      <c r="F86" s="502"/>
      <c r="G86" s="322"/>
      <c r="H86" s="322"/>
      <c r="I86" s="322"/>
      <c r="J86" s="224"/>
      <c r="K86" s="225"/>
      <c r="L86" s="129"/>
    </row>
    <row r="87" s="46" customFormat="1" ht="20.85" customHeight="1" spans="1:12">
      <c r="A87" s="115"/>
      <c r="B87" s="93" t="s">
        <v>238</v>
      </c>
      <c r="C87" s="211"/>
      <c r="D87" s="93"/>
      <c r="E87" s="503"/>
      <c r="F87" s="502"/>
      <c r="G87" s="322"/>
      <c r="H87" s="322"/>
      <c r="I87" s="322"/>
      <c r="J87" s="224"/>
      <c r="K87" s="225"/>
      <c r="L87" s="129"/>
    </row>
    <row r="88" s="46" customFormat="1" ht="20.85" customHeight="1" spans="1:12">
      <c r="A88" s="113"/>
      <c r="B88" s="520"/>
      <c r="C88" s="556"/>
      <c r="D88" s="96"/>
      <c r="E88" s="557"/>
      <c r="F88" s="558"/>
      <c r="G88" s="559"/>
      <c r="H88" s="559"/>
      <c r="I88" s="559"/>
      <c r="J88" s="229"/>
      <c r="K88" s="230"/>
      <c r="L88" s="133"/>
    </row>
    <row r="89" s="46" customFormat="1" ht="20.85" customHeight="1" spans="1:12">
      <c r="A89" s="115">
        <v>9</v>
      </c>
      <c r="B89" s="93" t="s">
        <v>107</v>
      </c>
      <c r="C89" s="75" t="s">
        <v>56</v>
      </c>
      <c r="D89" s="197" t="s">
        <v>261</v>
      </c>
      <c r="E89" s="502">
        <v>0</v>
      </c>
      <c r="F89" s="502">
        <v>0</v>
      </c>
      <c r="G89" s="502">
        <v>9750000</v>
      </c>
      <c r="H89" s="502">
        <v>9750000</v>
      </c>
      <c r="I89" s="502">
        <v>9750000</v>
      </c>
      <c r="J89" s="224" t="s">
        <v>58</v>
      </c>
      <c r="K89" s="225" t="s">
        <v>80</v>
      </c>
      <c r="L89" s="129" t="s">
        <v>60</v>
      </c>
    </row>
    <row r="90" s="46" customFormat="1" ht="20.85" customHeight="1" spans="1:12">
      <c r="A90" s="115"/>
      <c r="B90" s="196" t="s">
        <v>251</v>
      </c>
      <c r="C90" s="75" t="s">
        <v>62</v>
      </c>
      <c r="D90" s="197" t="s">
        <v>262</v>
      </c>
      <c r="E90" s="503"/>
      <c r="F90" s="502"/>
      <c r="G90" s="322"/>
      <c r="H90" s="322"/>
      <c r="I90" s="322"/>
      <c r="J90" s="224" t="s">
        <v>263</v>
      </c>
      <c r="K90" s="225" t="s">
        <v>84</v>
      </c>
      <c r="L90" s="129"/>
    </row>
    <row r="91" s="46" customFormat="1" ht="20.85" customHeight="1" spans="1:12">
      <c r="A91" s="115"/>
      <c r="B91" s="93" t="s">
        <v>267</v>
      </c>
      <c r="C91" s="75" t="s">
        <v>66</v>
      </c>
      <c r="D91" s="197" t="s">
        <v>265</v>
      </c>
      <c r="E91" s="503"/>
      <c r="F91" s="502"/>
      <c r="G91" s="322"/>
      <c r="H91" s="322"/>
      <c r="I91" s="322"/>
      <c r="J91" s="224"/>
      <c r="K91" s="225"/>
      <c r="L91" s="129"/>
    </row>
    <row r="92" s="46" customFormat="1" ht="20.85" customHeight="1" spans="1:12">
      <c r="A92" s="115"/>
      <c r="B92" s="505" t="s">
        <v>268</v>
      </c>
      <c r="C92" s="75" t="s">
        <v>69</v>
      </c>
      <c r="D92" s="93"/>
      <c r="E92" s="503"/>
      <c r="F92" s="502"/>
      <c r="G92" s="322"/>
      <c r="H92" s="322"/>
      <c r="I92" s="322"/>
      <c r="J92" s="224"/>
      <c r="K92" s="225"/>
      <c r="L92" s="129"/>
    </row>
    <row r="93" s="46" customFormat="1" ht="20.85" customHeight="1" spans="1:12">
      <c r="A93" s="115"/>
      <c r="B93" s="93" t="s">
        <v>238</v>
      </c>
      <c r="C93" s="211"/>
      <c r="D93" s="93"/>
      <c r="E93" s="503"/>
      <c r="F93" s="502"/>
      <c r="G93" s="322"/>
      <c r="H93" s="322"/>
      <c r="I93" s="322"/>
      <c r="J93" s="224"/>
      <c r="K93" s="225"/>
      <c r="L93" s="129"/>
    </row>
    <row r="94" s="46" customFormat="1" ht="20.85" customHeight="1" spans="1:12">
      <c r="A94" s="113"/>
      <c r="B94" s="96"/>
      <c r="C94" s="560"/>
      <c r="D94" s="96"/>
      <c r="E94" s="557"/>
      <c r="F94" s="558"/>
      <c r="G94" s="559"/>
      <c r="H94" s="559"/>
      <c r="I94" s="559"/>
      <c r="J94" s="229"/>
      <c r="K94" s="230"/>
      <c r="L94" s="133"/>
    </row>
    <row r="95" s="46" customFormat="1" ht="20.85" customHeight="1" spans="1:12">
      <c r="A95" s="114">
        <v>10</v>
      </c>
      <c r="B95" s="91" t="s">
        <v>110</v>
      </c>
      <c r="C95" s="90" t="s">
        <v>56</v>
      </c>
      <c r="D95" s="499" t="s">
        <v>240</v>
      </c>
      <c r="E95" s="500">
        <v>0</v>
      </c>
      <c r="F95" s="500">
        <v>0</v>
      </c>
      <c r="G95" s="501">
        <v>15000000</v>
      </c>
      <c r="H95" s="500">
        <v>15000000</v>
      </c>
      <c r="I95" s="500">
        <v>15000000</v>
      </c>
      <c r="J95" s="222" t="s">
        <v>58</v>
      </c>
      <c r="K95" s="270" t="s">
        <v>80</v>
      </c>
      <c r="L95" s="77" t="s">
        <v>60</v>
      </c>
    </row>
    <row r="96" s="46" customFormat="1" ht="20.85" customHeight="1" spans="1:12">
      <c r="A96" s="115"/>
      <c r="B96" s="196" t="s">
        <v>269</v>
      </c>
      <c r="C96" s="75" t="s">
        <v>62</v>
      </c>
      <c r="D96" s="212" t="s">
        <v>270</v>
      </c>
      <c r="E96" s="502"/>
      <c r="F96" s="502"/>
      <c r="G96" s="503"/>
      <c r="H96" s="502"/>
      <c r="I96" s="502"/>
      <c r="J96" s="224" t="s">
        <v>263</v>
      </c>
      <c r="K96" s="271" t="s">
        <v>84</v>
      </c>
      <c r="L96" s="240"/>
    </row>
    <row r="97" s="46" customFormat="1" ht="20.85" customHeight="1" spans="1:12">
      <c r="A97" s="115"/>
      <c r="B97" s="93" t="s">
        <v>264</v>
      </c>
      <c r="C97" s="75" t="s">
        <v>66</v>
      </c>
      <c r="D97" s="212" t="s">
        <v>76</v>
      </c>
      <c r="E97" s="502"/>
      <c r="F97" s="502"/>
      <c r="G97" s="503"/>
      <c r="H97" s="502"/>
      <c r="I97" s="502"/>
      <c r="J97" s="224"/>
      <c r="K97" s="271"/>
      <c r="L97" s="240"/>
    </row>
    <row r="98" s="46" customFormat="1" ht="20.85" customHeight="1" spans="1:12">
      <c r="A98" s="115"/>
      <c r="B98" s="505" t="s">
        <v>266</v>
      </c>
      <c r="C98" s="75" t="s">
        <v>69</v>
      </c>
      <c r="D98" s="210"/>
      <c r="E98" s="502"/>
      <c r="F98" s="502"/>
      <c r="G98" s="503"/>
      <c r="H98" s="502"/>
      <c r="I98" s="502"/>
      <c r="J98" s="224"/>
      <c r="K98" s="271"/>
      <c r="L98" s="240"/>
    </row>
    <row r="99" s="46" customFormat="1" ht="20.85" customHeight="1" spans="1:12">
      <c r="A99" s="115"/>
      <c r="B99" s="93" t="s">
        <v>238</v>
      </c>
      <c r="C99" s="292"/>
      <c r="D99" s="210"/>
      <c r="E99" s="502"/>
      <c r="F99" s="502"/>
      <c r="G99" s="503"/>
      <c r="H99" s="502"/>
      <c r="I99" s="502"/>
      <c r="J99" s="224"/>
      <c r="K99" s="271"/>
      <c r="L99" s="240"/>
    </row>
    <row r="100" s="46" customFormat="1" ht="20.85" customHeight="1" spans="1:12">
      <c r="A100" s="113"/>
      <c r="B100" s="96"/>
      <c r="C100" s="159"/>
      <c r="D100" s="561"/>
      <c r="E100" s="558"/>
      <c r="F100" s="558"/>
      <c r="G100" s="557"/>
      <c r="H100" s="558"/>
      <c r="I100" s="558"/>
      <c r="J100" s="229"/>
      <c r="K100" s="272"/>
      <c r="L100" s="258"/>
    </row>
    <row r="101" s="46" customFormat="1" ht="20.85" customHeight="1" spans="1:12">
      <c r="A101" s="550" t="s">
        <v>19</v>
      </c>
      <c r="B101" s="550"/>
      <c r="C101" s="550"/>
      <c r="D101" s="550"/>
      <c r="E101" s="551">
        <f ca="1">SUM(E101:E129)</f>
        <v>0</v>
      </c>
      <c r="F101" s="551">
        <f ca="1">SUM(F101:F129)</f>
        <v>0</v>
      </c>
      <c r="G101" s="551">
        <f>SUM(G83:G100)</f>
        <v>39350000</v>
      </c>
      <c r="H101" s="551">
        <f>SUM(H83:H100)</f>
        <v>39350000</v>
      </c>
      <c r="I101" s="551">
        <f>SUM(I83:I100)</f>
        <v>39350000</v>
      </c>
      <c r="J101" s="571"/>
      <c r="K101" s="546">
        <f ca="1">SUM(E101:J101)</f>
        <v>103638000</v>
      </c>
      <c r="L101" s="546"/>
    </row>
    <row r="102" s="46" customFormat="1" ht="20.85" customHeight="1" spans="1:12">
      <c r="A102" s="552"/>
      <c r="B102" s="552"/>
      <c r="C102" s="552"/>
      <c r="D102" s="552"/>
      <c r="E102" s="553"/>
      <c r="F102" s="553"/>
      <c r="G102" s="553"/>
      <c r="H102" s="553"/>
      <c r="I102" s="553"/>
      <c r="J102" s="572"/>
      <c r="K102" s="147"/>
      <c r="L102" s="188"/>
    </row>
    <row r="103" s="46" customFormat="1" ht="20.85" customHeight="1" spans="1:12">
      <c r="A103" s="103"/>
      <c r="B103" s="103"/>
      <c r="C103" s="103"/>
      <c r="D103" s="103"/>
      <c r="E103" s="247"/>
      <c r="F103" s="247"/>
      <c r="G103" s="247"/>
      <c r="H103" s="247"/>
      <c r="I103" s="247"/>
      <c r="J103" s="253"/>
      <c r="K103" s="147"/>
      <c r="L103" s="573">
        <v>18</v>
      </c>
    </row>
    <row r="104" s="46" customFormat="1" ht="20.85" customHeight="1" spans="1:12">
      <c r="A104" s="209"/>
      <c r="B104" s="210"/>
      <c r="C104" s="44"/>
      <c r="D104" s="210"/>
      <c r="E104" s="503"/>
      <c r="F104" s="503"/>
      <c r="G104" s="503"/>
      <c r="H104" s="503"/>
      <c r="I104" s="503"/>
      <c r="J104" s="528"/>
      <c r="K104" s="271"/>
      <c r="L104" s="81"/>
    </row>
    <row r="105" s="46" customFormat="1" ht="20.85" customHeight="1" spans="1:12">
      <c r="A105" s="42"/>
      <c r="B105" s="105" t="s">
        <v>40</v>
      </c>
      <c r="C105" s="105"/>
      <c r="D105" s="105"/>
      <c r="E105" s="213"/>
      <c r="F105" s="213"/>
      <c r="G105" s="213"/>
      <c r="H105" s="213"/>
      <c r="I105" s="213"/>
      <c r="J105" s="237"/>
      <c r="K105" s="237"/>
      <c r="L105" s="105"/>
    </row>
    <row r="106" s="46" customFormat="1" ht="20.85" customHeight="1" spans="1:12">
      <c r="A106" s="190"/>
      <c r="B106" s="64" t="s">
        <v>77</v>
      </c>
      <c r="C106" s="214"/>
      <c r="D106" s="214" t="s">
        <v>43</v>
      </c>
      <c r="E106" s="193"/>
      <c r="F106" s="193"/>
      <c r="G106" s="193"/>
      <c r="H106" s="193"/>
      <c r="I106" s="216"/>
      <c r="J106" s="217"/>
      <c r="K106" s="217"/>
      <c r="L106" s="190"/>
    </row>
    <row r="107" s="46" customFormat="1" ht="22" customHeight="1" spans="1:12">
      <c r="A107" s="106" t="s">
        <v>44</v>
      </c>
      <c r="B107" s="107" t="s">
        <v>14</v>
      </c>
      <c r="C107" s="106" t="s">
        <v>45</v>
      </c>
      <c r="D107" s="108" t="s">
        <v>46</v>
      </c>
      <c r="E107" s="109" t="s">
        <v>47</v>
      </c>
      <c r="F107" s="110"/>
      <c r="G107" s="110"/>
      <c r="H107" s="110"/>
      <c r="I107" s="148"/>
      <c r="J107" s="218" t="s">
        <v>48</v>
      </c>
      <c r="K107" s="219" t="s">
        <v>49</v>
      </c>
      <c r="L107" s="219" t="s">
        <v>50</v>
      </c>
    </row>
    <row r="108" s="46" customFormat="1" ht="20.85" customHeight="1" spans="1:12">
      <c r="A108" s="106"/>
      <c r="B108" s="111"/>
      <c r="C108" s="106"/>
      <c r="D108" s="194" t="s">
        <v>51</v>
      </c>
      <c r="E108" s="112">
        <v>2566</v>
      </c>
      <c r="F108" s="112">
        <v>2567</v>
      </c>
      <c r="G108" s="112">
        <v>2568</v>
      </c>
      <c r="H108" s="112">
        <v>2569</v>
      </c>
      <c r="I108" s="112">
        <v>2570</v>
      </c>
      <c r="J108" s="220" t="s">
        <v>52</v>
      </c>
      <c r="K108" s="221" t="s">
        <v>53</v>
      </c>
      <c r="L108" s="221" t="s">
        <v>54</v>
      </c>
    </row>
    <row r="109" s="46" customFormat="1" ht="20.85" customHeight="1" spans="1:12">
      <c r="A109" s="114">
        <v>11</v>
      </c>
      <c r="B109" s="91" t="s">
        <v>110</v>
      </c>
      <c r="C109" s="90" t="s">
        <v>56</v>
      </c>
      <c r="D109" s="499" t="s">
        <v>240</v>
      </c>
      <c r="E109" s="500">
        <v>0</v>
      </c>
      <c r="F109" s="500">
        <v>0</v>
      </c>
      <c r="G109" s="501">
        <v>15000000</v>
      </c>
      <c r="H109" s="500">
        <v>15000000</v>
      </c>
      <c r="I109" s="500">
        <v>15000000</v>
      </c>
      <c r="J109" s="222" t="s">
        <v>58</v>
      </c>
      <c r="K109" s="270" t="s">
        <v>80</v>
      </c>
      <c r="L109" s="77" t="s">
        <v>60</v>
      </c>
    </row>
    <row r="110" s="46" customFormat="1" ht="20.85" customHeight="1" spans="1:12">
      <c r="A110" s="115"/>
      <c r="B110" s="196" t="s">
        <v>269</v>
      </c>
      <c r="C110" s="75" t="s">
        <v>62</v>
      </c>
      <c r="D110" s="212" t="s">
        <v>270</v>
      </c>
      <c r="E110" s="502"/>
      <c r="F110" s="502"/>
      <c r="G110" s="503"/>
      <c r="H110" s="502"/>
      <c r="I110" s="502"/>
      <c r="J110" s="224" t="s">
        <v>263</v>
      </c>
      <c r="K110" s="271" t="s">
        <v>84</v>
      </c>
      <c r="L110" s="240"/>
    </row>
    <row r="111" s="46" customFormat="1" ht="20.85" customHeight="1" spans="1:12">
      <c r="A111" s="115"/>
      <c r="B111" s="93" t="s">
        <v>267</v>
      </c>
      <c r="C111" s="75" t="s">
        <v>66</v>
      </c>
      <c r="D111" s="212" t="s">
        <v>76</v>
      </c>
      <c r="E111" s="502"/>
      <c r="F111" s="502"/>
      <c r="G111" s="503"/>
      <c r="H111" s="502"/>
      <c r="I111" s="502"/>
      <c r="J111" s="224"/>
      <c r="K111" s="271"/>
      <c r="L111" s="240"/>
    </row>
    <row r="112" s="46" customFormat="1" ht="20.85" customHeight="1" spans="1:12">
      <c r="A112" s="115"/>
      <c r="B112" s="505" t="s">
        <v>268</v>
      </c>
      <c r="C112" s="75" t="s">
        <v>69</v>
      </c>
      <c r="D112" s="210"/>
      <c r="E112" s="502"/>
      <c r="F112" s="502"/>
      <c r="G112" s="503"/>
      <c r="H112" s="502"/>
      <c r="I112" s="502"/>
      <c r="J112" s="224"/>
      <c r="K112" s="271"/>
      <c r="L112" s="240"/>
    </row>
    <row r="113" s="46" customFormat="1" ht="20.85" customHeight="1" spans="1:12">
      <c r="A113" s="115"/>
      <c r="B113" s="93" t="s">
        <v>238</v>
      </c>
      <c r="C113" s="292"/>
      <c r="D113" s="210"/>
      <c r="E113" s="502"/>
      <c r="F113" s="502"/>
      <c r="G113" s="503"/>
      <c r="H113" s="502"/>
      <c r="I113" s="502"/>
      <c r="J113" s="224"/>
      <c r="K113" s="271"/>
      <c r="L113" s="240"/>
    </row>
    <row r="114" s="46" customFormat="1" ht="20.85" customHeight="1" spans="1:12">
      <c r="A114" s="113"/>
      <c r="B114" s="96"/>
      <c r="C114" s="159"/>
      <c r="D114" s="561"/>
      <c r="E114" s="558"/>
      <c r="F114" s="558"/>
      <c r="G114" s="557"/>
      <c r="H114" s="558"/>
      <c r="I114" s="558"/>
      <c r="J114" s="229"/>
      <c r="K114" s="272"/>
      <c r="L114" s="258"/>
    </row>
    <row r="115" s="46" customFormat="1" ht="20.85" customHeight="1" spans="1:12">
      <c r="A115" s="114">
        <v>12</v>
      </c>
      <c r="B115" s="91" t="s">
        <v>239</v>
      </c>
      <c r="C115" s="90" t="s">
        <v>56</v>
      </c>
      <c r="D115" s="195" t="s">
        <v>97</v>
      </c>
      <c r="E115" s="537">
        <v>0</v>
      </c>
      <c r="F115" s="500">
        <v>0</v>
      </c>
      <c r="G115" s="500">
        <v>3400000</v>
      </c>
      <c r="H115" s="500">
        <v>3400000</v>
      </c>
      <c r="I115" s="500">
        <v>3400000</v>
      </c>
      <c r="J115" s="222" t="s">
        <v>58</v>
      </c>
      <c r="K115" s="223" t="s">
        <v>80</v>
      </c>
      <c r="L115" s="126" t="s">
        <v>60</v>
      </c>
    </row>
    <row r="116" s="46" customFormat="1" ht="20.85" customHeight="1" spans="1:12">
      <c r="A116" s="115"/>
      <c r="B116" s="196" t="s">
        <v>251</v>
      </c>
      <c r="C116" s="75" t="s">
        <v>62</v>
      </c>
      <c r="D116" s="197" t="s">
        <v>116</v>
      </c>
      <c r="E116" s="503"/>
      <c r="F116" s="502"/>
      <c r="G116" s="322"/>
      <c r="H116" s="322"/>
      <c r="I116" s="322"/>
      <c r="J116" s="224" t="s">
        <v>263</v>
      </c>
      <c r="K116" s="225" t="s">
        <v>84</v>
      </c>
      <c r="L116" s="129"/>
    </row>
    <row r="117" s="46" customFormat="1" ht="20.85" customHeight="1" spans="1:12">
      <c r="A117" s="115"/>
      <c r="B117" s="93" t="s">
        <v>271</v>
      </c>
      <c r="C117" s="75" t="s">
        <v>66</v>
      </c>
      <c r="D117" s="197" t="s">
        <v>86</v>
      </c>
      <c r="E117" s="503"/>
      <c r="F117" s="502"/>
      <c r="G117" s="322"/>
      <c r="H117" s="322"/>
      <c r="I117" s="322"/>
      <c r="J117" s="224"/>
      <c r="K117" s="225"/>
      <c r="L117" s="129"/>
    </row>
    <row r="118" s="46" customFormat="1" ht="20.85" customHeight="1" spans="1:12">
      <c r="A118" s="115"/>
      <c r="B118" s="93" t="s">
        <v>272</v>
      </c>
      <c r="C118" s="75" t="s">
        <v>273</v>
      </c>
      <c r="D118" s="197"/>
      <c r="E118" s="503"/>
      <c r="F118" s="502"/>
      <c r="G118" s="322"/>
      <c r="H118" s="322"/>
      <c r="I118" s="322"/>
      <c r="J118" s="224"/>
      <c r="K118" s="225"/>
      <c r="L118" s="129"/>
    </row>
    <row r="119" s="46" customFormat="1" ht="20.85" customHeight="1" spans="1:12">
      <c r="A119" s="115"/>
      <c r="B119" s="93" t="s">
        <v>238</v>
      </c>
      <c r="C119" s="75"/>
      <c r="D119" s="197"/>
      <c r="E119" s="503"/>
      <c r="F119" s="502"/>
      <c r="G119" s="322"/>
      <c r="H119" s="322"/>
      <c r="I119" s="322"/>
      <c r="J119" s="224"/>
      <c r="K119" s="225"/>
      <c r="L119" s="129"/>
    </row>
    <row r="120" s="46" customFormat="1" ht="20.85" customHeight="1" spans="1:12">
      <c r="A120" s="115"/>
      <c r="B120" s="93"/>
      <c r="C120" s="75"/>
      <c r="D120" s="197"/>
      <c r="E120" s="503"/>
      <c r="F120" s="502"/>
      <c r="G120" s="322"/>
      <c r="H120" s="322"/>
      <c r="I120" s="322"/>
      <c r="J120" s="224"/>
      <c r="K120" s="225"/>
      <c r="L120" s="129"/>
    </row>
    <row r="121" s="46" customFormat="1" ht="20.85" customHeight="1" spans="1:12">
      <c r="A121" s="114">
        <v>13</v>
      </c>
      <c r="B121" s="91" t="s">
        <v>274</v>
      </c>
      <c r="C121" s="554" t="s">
        <v>56</v>
      </c>
      <c r="D121" s="499" t="s">
        <v>249</v>
      </c>
      <c r="E121" s="500">
        <v>0</v>
      </c>
      <c r="F121" s="501">
        <v>0</v>
      </c>
      <c r="G121" s="500">
        <v>1546000</v>
      </c>
      <c r="H121" s="501">
        <v>1546000</v>
      </c>
      <c r="I121" s="500">
        <v>1546000</v>
      </c>
      <c r="J121" s="526" t="s">
        <v>58</v>
      </c>
      <c r="K121" s="223" t="s">
        <v>80</v>
      </c>
      <c r="L121" s="77" t="s">
        <v>60</v>
      </c>
    </row>
    <row r="122" s="46" customFormat="1" ht="20.85" customHeight="1" spans="1:12">
      <c r="A122" s="115"/>
      <c r="B122" s="196" t="s">
        <v>275</v>
      </c>
      <c r="C122" s="555" t="s">
        <v>62</v>
      </c>
      <c r="D122" s="212" t="s">
        <v>276</v>
      </c>
      <c r="E122" s="502"/>
      <c r="F122" s="503"/>
      <c r="G122" s="502"/>
      <c r="H122" s="503"/>
      <c r="I122" s="502"/>
      <c r="J122" s="528" t="s">
        <v>263</v>
      </c>
      <c r="K122" s="225" t="s">
        <v>84</v>
      </c>
      <c r="L122" s="240"/>
    </row>
    <row r="123" s="46" customFormat="1" ht="20.85" customHeight="1" spans="1:12">
      <c r="A123" s="115"/>
      <c r="B123" s="93" t="s">
        <v>277</v>
      </c>
      <c r="C123" s="555" t="s">
        <v>66</v>
      </c>
      <c r="D123" s="212" t="s">
        <v>100</v>
      </c>
      <c r="E123" s="502"/>
      <c r="F123" s="503"/>
      <c r="G123" s="502"/>
      <c r="H123" s="503"/>
      <c r="I123" s="502"/>
      <c r="J123" s="528"/>
      <c r="K123" s="225"/>
      <c r="L123" s="240"/>
    </row>
    <row r="124" s="46" customFormat="1" ht="20.85" customHeight="1" spans="1:12">
      <c r="A124" s="115"/>
      <c r="B124" s="93" t="s">
        <v>278</v>
      </c>
      <c r="C124" s="555" t="s">
        <v>273</v>
      </c>
      <c r="D124" s="212"/>
      <c r="E124" s="502"/>
      <c r="F124" s="503"/>
      <c r="G124" s="502"/>
      <c r="H124" s="503"/>
      <c r="I124" s="502"/>
      <c r="J124" s="528"/>
      <c r="K124" s="225"/>
      <c r="L124" s="240"/>
    </row>
    <row r="125" s="46" customFormat="1" ht="20.85" customHeight="1" spans="1:12">
      <c r="A125" s="115"/>
      <c r="B125" s="93" t="s">
        <v>279</v>
      </c>
      <c r="C125" s="555"/>
      <c r="D125" s="212"/>
      <c r="E125" s="502"/>
      <c r="F125" s="503"/>
      <c r="G125" s="502"/>
      <c r="H125" s="503"/>
      <c r="I125" s="502"/>
      <c r="J125" s="528"/>
      <c r="K125" s="225"/>
      <c r="L125" s="240"/>
    </row>
    <row r="126" s="46" customFormat="1" ht="20.85" customHeight="1" spans="1:12">
      <c r="A126" s="547"/>
      <c r="B126" s="520"/>
      <c r="C126" s="562"/>
      <c r="D126" s="279"/>
      <c r="E126" s="518"/>
      <c r="F126" s="549"/>
      <c r="G126" s="518"/>
      <c r="H126" s="549"/>
      <c r="I126" s="518"/>
      <c r="J126" s="574"/>
      <c r="K126" s="221"/>
      <c r="L126" s="221"/>
    </row>
    <row r="127" s="44" customFormat="1" ht="23" customHeight="1" spans="1:12">
      <c r="A127" s="563" t="s">
        <v>19</v>
      </c>
      <c r="B127" s="563"/>
      <c r="C127" s="550"/>
      <c r="D127" s="550"/>
      <c r="E127" s="551">
        <f ca="1">SUM(E126:E153)</f>
        <v>0</v>
      </c>
      <c r="F127" s="551">
        <f ca="1">SUM(F126:F153)</f>
        <v>0</v>
      </c>
      <c r="G127" s="551">
        <f>SUM(G109:G126)</f>
        <v>19946000</v>
      </c>
      <c r="H127" s="551">
        <f>SUM(H109:H126)</f>
        <v>19946000</v>
      </c>
      <c r="I127" s="551">
        <f>SUM(I109:I126)</f>
        <v>19946000</v>
      </c>
      <c r="J127" s="571"/>
      <c r="K127" s="575">
        <f ca="1">SUM(E127:J127)</f>
        <v>103638000</v>
      </c>
      <c r="L127" s="575"/>
    </row>
    <row r="128" s="44" customFormat="1" ht="20.85" customHeight="1" spans="1:12">
      <c r="A128" s="564"/>
      <c r="B128" s="565"/>
      <c r="C128" s="566"/>
      <c r="D128" s="567"/>
      <c r="E128" s="568"/>
      <c r="F128" s="569"/>
      <c r="G128" s="569"/>
      <c r="H128" s="569"/>
      <c r="I128" s="569"/>
      <c r="J128" s="576"/>
      <c r="K128" s="577"/>
      <c r="L128" s="578">
        <v>19</v>
      </c>
    </row>
    <row r="129" ht="20.85" customHeight="1" spans="1:13">
      <c r="A129" s="103"/>
      <c r="B129" s="103"/>
      <c r="C129" s="103"/>
      <c r="D129" s="103"/>
      <c r="E129" s="247"/>
      <c r="F129" s="247"/>
      <c r="G129" s="247"/>
      <c r="H129" s="247"/>
      <c r="I129" s="247"/>
      <c r="J129" s="253"/>
      <c r="K129" s="147"/>
      <c r="L129" s="147"/>
      <c r="M129" s="233"/>
    </row>
    <row r="130" s="42" customFormat="1" ht="20.85" customHeight="1" spans="2:13">
      <c r="B130" s="105" t="s">
        <v>40</v>
      </c>
      <c r="C130" s="105"/>
      <c r="D130" s="105"/>
      <c r="E130" s="213"/>
      <c r="F130" s="213"/>
      <c r="G130" s="213"/>
      <c r="H130" s="213"/>
      <c r="I130" s="213"/>
      <c r="J130" s="237"/>
      <c r="K130" s="237"/>
      <c r="L130" s="105"/>
      <c r="M130" s="105"/>
    </row>
    <row r="131" s="42" customFormat="1" ht="21" customHeight="1" spans="1:13">
      <c r="A131" s="190"/>
      <c r="B131" s="64" t="s">
        <v>77</v>
      </c>
      <c r="C131" s="214"/>
      <c r="D131" s="214" t="s">
        <v>43</v>
      </c>
      <c r="E131" s="193"/>
      <c r="F131" s="193"/>
      <c r="G131" s="193"/>
      <c r="H131" s="193"/>
      <c r="I131" s="216"/>
      <c r="J131" s="217"/>
      <c r="K131" s="217"/>
      <c r="L131" s="190"/>
      <c r="M131" s="214"/>
    </row>
    <row r="132" s="46" customFormat="1" ht="24" customHeight="1" spans="1:12">
      <c r="A132" s="106" t="s">
        <v>44</v>
      </c>
      <c r="B132" s="107" t="s">
        <v>14</v>
      </c>
      <c r="C132" s="106" t="s">
        <v>45</v>
      </c>
      <c r="D132" s="108" t="s">
        <v>46</v>
      </c>
      <c r="E132" s="109" t="s">
        <v>47</v>
      </c>
      <c r="F132" s="110"/>
      <c r="G132" s="110"/>
      <c r="H132" s="110"/>
      <c r="I132" s="148"/>
      <c r="J132" s="218" t="s">
        <v>48</v>
      </c>
      <c r="K132" s="219" t="s">
        <v>49</v>
      </c>
      <c r="L132" s="219" t="s">
        <v>50</v>
      </c>
    </row>
    <row r="133" s="46" customFormat="1" ht="21.95" customHeight="1" spans="1:12">
      <c r="A133" s="106"/>
      <c r="B133" s="111"/>
      <c r="C133" s="106"/>
      <c r="D133" s="194" t="s">
        <v>51</v>
      </c>
      <c r="E133" s="112">
        <v>2566</v>
      </c>
      <c r="F133" s="112">
        <v>2567</v>
      </c>
      <c r="G133" s="112">
        <v>2568</v>
      </c>
      <c r="H133" s="112">
        <v>2569</v>
      </c>
      <c r="I133" s="112">
        <v>2570</v>
      </c>
      <c r="J133" s="220" t="s">
        <v>52</v>
      </c>
      <c r="K133" s="221" t="s">
        <v>53</v>
      </c>
      <c r="L133" s="221" t="s">
        <v>54</v>
      </c>
    </row>
    <row r="134" s="498" customFormat="1" ht="21.95" customHeight="1" spans="1:13">
      <c r="A134" s="114">
        <v>14</v>
      </c>
      <c r="B134" s="91" t="s">
        <v>110</v>
      </c>
      <c r="C134" s="524" t="s">
        <v>56</v>
      </c>
      <c r="D134" s="195" t="s">
        <v>249</v>
      </c>
      <c r="E134" s="78">
        <v>0</v>
      </c>
      <c r="F134" s="500">
        <v>0</v>
      </c>
      <c r="G134" s="501">
        <v>13630000</v>
      </c>
      <c r="H134" s="500">
        <v>13630000</v>
      </c>
      <c r="I134" s="501">
        <v>13630000</v>
      </c>
      <c r="J134" s="222" t="s">
        <v>58</v>
      </c>
      <c r="K134" s="270" t="s">
        <v>80</v>
      </c>
      <c r="L134" s="77" t="s">
        <v>60</v>
      </c>
      <c r="M134" s="46"/>
    </row>
    <row r="135" s="498" customFormat="1" ht="21.95" customHeight="1" spans="1:13">
      <c r="A135" s="115"/>
      <c r="B135" s="505" t="s">
        <v>280</v>
      </c>
      <c r="C135" s="211" t="s">
        <v>62</v>
      </c>
      <c r="D135" s="197" t="s">
        <v>270</v>
      </c>
      <c r="E135" s="82"/>
      <c r="F135" s="502"/>
      <c r="G135" s="503"/>
      <c r="H135" s="502"/>
      <c r="I135" s="503"/>
      <c r="J135" s="224" t="s">
        <v>83</v>
      </c>
      <c r="K135" s="271" t="s">
        <v>84</v>
      </c>
      <c r="L135" s="240"/>
      <c r="M135" s="46"/>
    </row>
    <row r="136" s="498" customFormat="1" ht="21.95" customHeight="1" spans="1:13">
      <c r="A136" s="115"/>
      <c r="B136" s="505" t="s">
        <v>281</v>
      </c>
      <c r="C136" s="211" t="s">
        <v>66</v>
      </c>
      <c r="D136" s="93" t="s">
        <v>76</v>
      </c>
      <c r="E136" s="82"/>
      <c r="F136" s="502"/>
      <c r="G136" s="503"/>
      <c r="H136" s="502"/>
      <c r="I136" s="503"/>
      <c r="J136" s="224"/>
      <c r="K136" s="235"/>
      <c r="L136" s="240"/>
      <c r="M136" s="46"/>
    </row>
    <row r="137" s="498" customFormat="1" ht="21.95" customHeight="1" spans="1:13">
      <c r="A137" s="115"/>
      <c r="B137" s="93" t="s">
        <v>282</v>
      </c>
      <c r="C137" s="211" t="s">
        <v>69</v>
      </c>
      <c r="D137" s="338"/>
      <c r="E137" s="82"/>
      <c r="F137" s="502"/>
      <c r="G137" s="503"/>
      <c r="H137" s="502"/>
      <c r="I137" s="503"/>
      <c r="J137" s="224"/>
      <c r="K137" s="235"/>
      <c r="L137" s="240"/>
      <c r="M137" s="46"/>
    </row>
    <row r="138" s="498" customFormat="1" ht="21.95" customHeight="1" spans="1:13">
      <c r="A138" s="115"/>
      <c r="B138" s="505" t="s">
        <v>238</v>
      </c>
      <c r="C138" s="211"/>
      <c r="D138" s="338"/>
      <c r="E138" s="82"/>
      <c r="F138" s="502"/>
      <c r="G138" s="503"/>
      <c r="H138" s="502"/>
      <c r="I138" s="503"/>
      <c r="J138" s="224"/>
      <c r="K138" s="235"/>
      <c r="L138" s="240"/>
      <c r="M138" s="46"/>
    </row>
    <row r="139" s="498" customFormat="1" ht="21.95" customHeight="1" spans="1:13">
      <c r="A139" s="113"/>
      <c r="B139" s="520"/>
      <c r="C139" s="257"/>
      <c r="D139" s="510"/>
      <c r="E139" s="262"/>
      <c r="F139" s="558"/>
      <c r="G139" s="557"/>
      <c r="H139" s="558"/>
      <c r="I139" s="557"/>
      <c r="J139" s="229"/>
      <c r="K139" s="272"/>
      <c r="L139" s="258"/>
      <c r="M139" s="46"/>
    </row>
    <row r="140" s="498" customFormat="1" ht="21.95" customHeight="1" spans="1:13">
      <c r="A140" s="116">
        <v>15</v>
      </c>
      <c r="B140" s="91" t="s">
        <v>107</v>
      </c>
      <c r="C140" s="524" t="s">
        <v>56</v>
      </c>
      <c r="D140" s="195" t="s">
        <v>249</v>
      </c>
      <c r="E140" s="78">
        <v>0</v>
      </c>
      <c r="F140" s="500">
        <v>0</v>
      </c>
      <c r="G140" s="501">
        <v>13630000</v>
      </c>
      <c r="H140" s="500">
        <v>13630000</v>
      </c>
      <c r="I140" s="501">
        <v>13630000</v>
      </c>
      <c r="J140" s="222" t="s">
        <v>58</v>
      </c>
      <c r="K140" s="270" t="s">
        <v>80</v>
      </c>
      <c r="L140" s="77" t="s">
        <v>60</v>
      </c>
      <c r="M140" s="46"/>
    </row>
    <row r="141" s="498" customFormat="1" ht="21.95" customHeight="1" spans="1:13">
      <c r="A141" s="117"/>
      <c r="B141" s="93" t="s">
        <v>283</v>
      </c>
      <c r="C141" s="211" t="s">
        <v>62</v>
      </c>
      <c r="D141" s="197" t="s">
        <v>284</v>
      </c>
      <c r="E141" s="82"/>
      <c r="F141" s="502"/>
      <c r="G141" s="503"/>
      <c r="H141" s="502"/>
      <c r="I141" s="503"/>
      <c r="J141" s="224" t="s">
        <v>83</v>
      </c>
      <c r="K141" s="271" t="s">
        <v>84</v>
      </c>
      <c r="L141" s="240"/>
      <c r="M141" s="46"/>
    </row>
    <row r="142" s="498" customFormat="1" ht="21.95" customHeight="1" spans="1:13">
      <c r="A142" s="117"/>
      <c r="B142" s="505" t="s">
        <v>285</v>
      </c>
      <c r="C142" s="211" t="s">
        <v>66</v>
      </c>
      <c r="D142" s="93" t="s">
        <v>130</v>
      </c>
      <c r="E142" s="82"/>
      <c r="F142" s="502" t="s">
        <v>131</v>
      </c>
      <c r="G142" s="503"/>
      <c r="H142" s="502"/>
      <c r="I142" s="503"/>
      <c r="J142" s="224"/>
      <c r="K142" s="235"/>
      <c r="L142" s="240"/>
      <c r="M142" s="46"/>
    </row>
    <row r="143" s="498" customFormat="1" ht="21.95" customHeight="1" spans="1:13">
      <c r="A143" s="117"/>
      <c r="B143" s="93" t="s">
        <v>286</v>
      </c>
      <c r="C143" s="211" t="s">
        <v>69</v>
      </c>
      <c r="D143" s="338"/>
      <c r="E143" s="82"/>
      <c r="F143" s="502"/>
      <c r="G143" s="503"/>
      <c r="H143" s="502"/>
      <c r="I143" s="503"/>
      <c r="J143" s="224"/>
      <c r="K143" s="235"/>
      <c r="L143" s="240"/>
      <c r="M143" s="46"/>
    </row>
    <row r="144" s="498" customFormat="1" ht="21.95" customHeight="1" spans="1:13">
      <c r="A144" s="117"/>
      <c r="B144" s="93" t="s">
        <v>287</v>
      </c>
      <c r="C144" s="335"/>
      <c r="D144" s="240"/>
      <c r="E144" s="94"/>
      <c r="F144" s="579"/>
      <c r="G144" s="580"/>
      <c r="H144" s="579"/>
      <c r="I144" s="580"/>
      <c r="J144" s="320"/>
      <c r="K144" s="235"/>
      <c r="L144" s="338"/>
      <c r="M144" s="46"/>
    </row>
    <row r="145" s="498" customFormat="1" ht="21.95" customHeight="1" spans="1:13">
      <c r="A145" s="117"/>
      <c r="B145" s="93"/>
      <c r="C145" s="239"/>
      <c r="D145" s="506"/>
      <c r="E145" s="82"/>
      <c r="F145" s="502"/>
      <c r="G145" s="503"/>
      <c r="H145" s="502"/>
      <c r="I145" s="503"/>
      <c r="J145" s="224"/>
      <c r="K145" s="271"/>
      <c r="L145" s="240"/>
      <c r="M145" s="46"/>
    </row>
    <row r="146" s="498" customFormat="1" ht="21.95" customHeight="1" spans="1:13">
      <c r="A146" s="114">
        <v>16</v>
      </c>
      <c r="B146" s="91" t="s">
        <v>110</v>
      </c>
      <c r="C146" s="524" t="s">
        <v>56</v>
      </c>
      <c r="D146" s="195" t="s">
        <v>249</v>
      </c>
      <c r="E146" s="287">
        <v>0</v>
      </c>
      <c r="F146" s="339">
        <v>0</v>
      </c>
      <c r="G146" s="500">
        <v>2800000</v>
      </c>
      <c r="H146" s="500">
        <v>2800000</v>
      </c>
      <c r="I146" s="500">
        <v>2800000</v>
      </c>
      <c r="J146" s="526" t="s">
        <v>58</v>
      </c>
      <c r="K146" s="223" t="s">
        <v>80</v>
      </c>
      <c r="L146" s="77" t="s">
        <v>60</v>
      </c>
      <c r="M146" s="46"/>
    </row>
    <row r="147" ht="21" customHeight="1" spans="1:13">
      <c r="A147" s="115"/>
      <c r="B147" s="93" t="s">
        <v>288</v>
      </c>
      <c r="C147" s="211" t="s">
        <v>62</v>
      </c>
      <c r="D147" s="197" t="s">
        <v>289</v>
      </c>
      <c r="E147" s="201"/>
      <c r="F147" s="322"/>
      <c r="G147" s="502"/>
      <c r="H147" s="502"/>
      <c r="I147" s="502"/>
      <c r="J147" s="528" t="s">
        <v>83</v>
      </c>
      <c r="K147" s="225" t="s">
        <v>84</v>
      </c>
      <c r="L147" s="240"/>
      <c r="M147" s="44"/>
    </row>
    <row r="148" ht="20.85" customHeight="1" spans="1:13">
      <c r="A148" s="115"/>
      <c r="B148" s="93" t="s">
        <v>290</v>
      </c>
      <c r="C148" s="211" t="s">
        <v>66</v>
      </c>
      <c r="D148" s="93" t="s">
        <v>76</v>
      </c>
      <c r="E148" s="201"/>
      <c r="F148" s="322" t="s">
        <v>131</v>
      </c>
      <c r="G148" s="502"/>
      <c r="H148" s="502"/>
      <c r="I148" s="502"/>
      <c r="J148" s="528"/>
      <c r="K148" s="254"/>
      <c r="L148" s="240"/>
      <c r="M148" s="44"/>
    </row>
    <row r="149" ht="20.85" customHeight="1" spans="1:13">
      <c r="A149" s="115"/>
      <c r="B149" s="93" t="s">
        <v>291</v>
      </c>
      <c r="C149" s="211" t="s">
        <v>69</v>
      </c>
      <c r="D149" s="506"/>
      <c r="E149" s="201"/>
      <c r="F149" s="322"/>
      <c r="G149" s="502"/>
      <c r="H149" s="502"/>
      <c r="I149" s="502"/>
      <c r="J149" s="528"/>
      <c r="K149" s="254"/>
      <c r="L149" s="240"/>
      <c r="M149" s="44"/>
    </row>
    <row r="150" ht="20.85" customHeight="1" spans="1:13">
      <c r="A150" s="115"/>
      <c r="B150" s="93" t="s">
        <v>238</v>
      </c>
      <c r="C150" s="239"/>
      <c r="D150" s="240"/>
      <c r="E150" s="201"/>
      <c r="F150" s="322"/>
      <c r="G150" s="502"/>
      <c r="H150" s="502"/>
      <c r="I150" s="502"/>
      <c r="J150" s="528"/>
      <c r="K150" s="225"/>
      <c r="L150" s="240"/>
      <c r="M150" s="44"/>
    </row>
    <row r="151" ht="20.85" customHeight="1" spans="1:13">
      <c r="A151" s="113"/>
      <c r="B151" s="85"/>
      <c r="C151" s="257"/>
      <c r="D151" s="258"/>
      <c r="E151" s="259"/>
      <c r="F151" s="559"/>
      <c r="G151" s="558"/>
      <c r="H151" s="558"/>
      <c r="I151" s="558"/>
      <c r="J151" s="611"/>
      <c r="K151" s="230"/>
      <c r="L151" s="258"/>
      <c r="M151" s="44"/>
    </row>
    <row r="152" ht="21" customHeight="1" spans="1:13">
      <c r="A152" s="563" t="s">
        <v>19</v>
      </c>
      <c r="B152" s="563"/>
      <c r="C152" s="563"/>
      <c r="D152" s="563"/>
      <c r="E152" s="581">
        <f ca="1">SUM(E147:E156)</f>
        <v>0</v>
      </c>
      <c r="F152" s="582">
        <f ca="1">SUM(F147:F156)</f>
        <v>0</v>
      </c>
      <c r="G152" s="582">
        <f>SUM(G134:G151)</f>
        <v>30060000</v>
      </c>
      <c r="H152" s="582">
        <f>SUM(H134:H151)</f>
        <v>30060000</v>
      </c>
      <c r="I152" s="582">
        <f>SUM(I134:I151)</f>
        <v>30060000</v>
      </c>
      <c r="J152" s="612"/>
      <c r="K152" s="613">
        <f ca="1">SUM(E152:J152)</f>
        <v>46695000</v>
      </c>
      <c r="L152" s="535"/>
      <c r="M152" s="44"/>
    </row>
    <row r="153" ht="18" customHeight="1" spans="1:13">
      <c r="A153" s="583"/>
      <c r="B153" s="584"/>
      <c r="C153" s="585"/>
      <c r="D153" s="585"/>
      <c r="E153" s="586"/>
      <c r="F153" s="586"/>
      <c r="G153" s="586"/>
      <c r="H153" s="586"/>
      <c r="I153" s="586"/>
      <c r="J153" s="576"/>
      <c r="K153" s="614"/>
      <c r="L153" s="615">
        <v>20</v>
      </c>
      <c r="M153" s="44"/>
    </row>
    <row r="154" ht="18" customHeight="1" spans="1:13">
      <c r="A154" s="103"/>
      <c r="B154" s="103"/>
      <c r="C154" s="103"/>
      <c r="D154" s="103"/>
      <c r="E154" s="247"/>
      <c r="F154" s="247"/>
      <c r="G154" s="247"/>
      <c r="H154" s="247"/>
      <c r="I154" s="247"/>
      <c r="J154" s="253"/>
      <c r="K154" s="147"/>
      <c r="L154" s="147"/>
      <c r="M154" s="44"/>
    </row>
    <row r="155" ht="18" customHeight="1" spans="1:13">
      <c r="A155" s="42"/>
      <c r="B155" s="105" t="s">
        <v>40</v>
      </c>
      <c r="C155" s="105"/>
      <c r="D155" s="105"/>
      <c r="E155" s="213"/>
      <c r="F155" s="213"/>
      <c r="G155" s="213"/>
      <c r="H155" s="213"/>
      <c r="I155" s="213"/>
      <c r="J155" s="237"/>
      <c r="K155" s="237"/>
      <c r="L155" s="105"/>
      <c r="M155" s="44"/>
    </row>
    <row r="156" ht="18" customHeight="1" spans="1:13">
      <c r="A156" s="190"/>
      <c r="B156" s="64" t="s">
        <v>77</v>
      </c>
      <c r="C156" s="214"/>
      <c r="D156" s="214" t="s">
        <v>43</v>
      </c>
      <c r="E156" s="193"/>
      <c r="F156" s="193"/>
      <c r="G156" s="193"/>
      <c r="H156" s="193"/>
      <c r="I156" s="216"/>
      <c r="J156" s="217"/>
      <c r="K156" s="217"/>
      <c r="L156" s="190"/>
      <c r="M156" s="44"/>
    </row>
    <row r="157" ht="20" customHeight="1" spans="1:13">
      <c r="A157" s="106" t="s">
        <v>44</v>
      </c>
      <c r="B157" s="107" t="s">
        <v>14</v>
      </c>
      <c r="C157" s="106" t="s">
        <v>45</v>
      </c>
      <c r="D157" s="108" t="s">
        <v>46</v>
      </c>
      <c r="E157" s="109" t="s">
        <v>47</v>
      </c>
      <c r="F157" s="110"/>
      <c r="G157" s="110"/>
      <c r="H157" s="110"/>
      <c r="I157" s="148"/>
      <c r="J157" s="218" t="s">
        <v>48</v>
      </c>
      <c r="K157" s="219" t="s">
        <v>49</v>
      </c>
      <c r="L157" s="219" t="s">
        <v>50</v>
      </c>
      <c r="M157" s="44"/>
    </row>
    <row r="158" ht="25" customHeight="1" spans="1:13">
      <c r="A158" s="106"/>
      <c r="B158" s="111"/>
      <c r="C158" s="106"/>
      <c r="D158" s="194" t="s">
        <v>51</v>
      </c>
      <c r="E158" s="112">
        <v>2566</v>
      </c>
      <c r="F158" s="112">
        <v>2567</v>
      </c>
      <c r="G158" s="112">
        <v>2568</v>
      </c>
      <c r="H158" s="112">
        <v>2569</v>
      </c>
      <c r="I158" s="112">
        <v>2570</v>
      </c>
      <c r="J158" s="220" t="s">
        <v>52</v>
      </c>
      <c r="K158" s="221" t="s">
        <v>53</v>
      </c>
      <c r="L158" s="221" t="s">
        <v>54</v>
      </c>
      <c r="M158" s="44"/>
    </row>
    <row r="159" ht="25" customHeight="1" spans="1:13">
      <c r="A159" s="483">
        <v>16</v>
      </c>
      <c r="B159" s="587" t="s">
        <v>292</v>
      </c>
      <c r="C159" s="588" t="s">
        <v>293</v>
      </c>
      <c r="D159" s="589" t="s">
        <v>294</v>
      </c>
      <c r="E159" s="590">
        <v>0</v>
      </c>
      <c r="F159" s="591">
        <v>0</v>
      </c>
      <c r="G159" s="592">
        <v>3500000</v>
      </c>
      <c r="H159" s="592">
        <v>3500000</v>
      </c>
      <c r="I159" s="592">
        <v>3500000</v>
      </c>
      <c r="J159" s="616" t="s">
        <v>295</v>
      </c>
      <c r="K159" s="617" t="s">
        <v>296</v>
      </c>
      <c r="L159" s="618" t="s">
        <v>60</v>
      </c>
      <c r="M159" s="44"/>
    </row>
    <row r="160" ht="25" customHeight="1" spans="1:13">
      <c r="A160" s="504"/>
      <c r="B160" s="593" t="s">
        <v>297</v>
      </c>
      <c r="C160" s="594" t="s">
        <v>298</v>
      </c>
      <c r="D160" s="595" t="s">
        <v>299</v>
      </c>
      <c r="E160" s="507"/>
      <c r="F160" s="596"/>
      <c r="G160" s="597"/>
      <c r="H160" s="597"/>
      <c r="I160" s="597"/>
      <c r="J160" s="619" t="s">
        <v>300</v>
      </c>
      <c r="K160" s="530" t="s">
        <v>301</v>
      </c>
      <c r="L160" s="620"/>
      <c r="M160" s="44"/>
    </row>
    <row r="161" ht="25" customHeight="1" spans="1:13">
      <c r="A161" s="504"/>
      <c r="B161" s="593" t="s">
        <v>245</v>
      </c>
      <c r="C161" s="594" t="s">
        <v>302</v>
      </c>
      <c r="E161" s="507"/>
      <c r="F161" s="596"/>
      <c r="G161" s="597"/>
      <c r="H161" s="597"/>
      <c r="I161" s="597"/>
      <c r="J161" s="619" t="s">
        <v>303</v>
      </c>
      <c r="K161" s="530" t="s">
        <v>304</v>
      </c>
      <c r="L161" s="620"/>
      <c r="M161" s="44"/>
    </row>
    <row r="162" ht="25" customHeight="1" spans="1:13">
      <c r="A162" s="504"/>
      <c r="C162" s="594" t="s">
        <v>305</v>
      </c>
      <c r="E162" s="507"/>
      <c r="F162" s="596"/>
      <c r="G162" s="597"/>
      <c r="H162" s="597"/>
      <c r="I162" s="597"/>
      <c r="J162" s="621" t="s">
        <v>306</v>
      </c>
      <c r="K162" s="530"/>
      <c r="L162" s="620"/>
      <c r="M162" s="44"/>
    </row>
    <row r="163" ht="25" customHeight="1" spans="1:13">
      <c r="A163" s="508"/>
      <c r="B163" s="598"/>
      <c r="C163" s="599"/>
      <c r="D163" s="511"/>
      <c r="E163" s="512"/>
      <c r="F163" s="600"/>
      <c r="G163" s="601"/>
      <c r="H163" s="601"/>
      <c r="I163" s="601"/>
      <c r="J163" s="622" t="s">
        <v>83</v>
      </c>
      <c r="K163" s="311"/>
      <c r="L163" s="623"/>
      <c r="M163" s="44"/>
    </row>
    <row r="164" customHeight="1" spans="1:13">
      <c r="A164" s="483">
        <v>17</v>
      </c>
      <c r="B164" s="587" t="s">
        <v>292</v>
      </c>
      <c r="C164" s="588" t="s">
        <v>293</v>
      </c>
      <c r="D164" s="589" t="s">
        <v>294</v>
      </c>
      <c r="E164" s="590">
        <v>0</v>
      </c>
      <c r="F164" s="591">
        <v>0</v>
      </c>
      <c r="G164" s="592">
        <v>3500000</v>
      </c>
      <c r="H164" s="592">
        <v>3500000</v>
      </c>
      <c r="I164" s="592">
        <v>3500000</v>
      </c>
      <c r="J164" s="616" t="s">
        <v>295</v>
      </c>
      <c r="K164" s="617" t="s">
        <v>296</v>
      </c>
      <c r="L164" s="618" t="s">
        <v>60</v>
      </c>
      <c r="M164" s="44"/>
    </row>
    <row r="165" customHeight="1" spans="1:13">
      <c r="A165" s="504"/>
      <c r="B165" s="593" t="s">
        <v>307</v>
      </c>
      <c r="C165" s="594" t="s">
        <v>298</v>
      </c>
      <c r="D165" s="595" t="s">
        <v>299</v>
      </c>
      <c r="E165" s="507"/>
      <c r="F165" s="596"/>
      <c r="G165" s="597"/>
      <c r="H165" s="597"/>
      <c r="I165" s="597"/>
      <c r="J165" s="619" t="s">
        <v>300</v>
      </c>
      <c r="K165" s="530" t="s">
        <v>301</v>
      </c>
      <c r="L165" s="620"/>
      <c r="M165" s="44"/>
    </row>
    <row r="166" customHeight="1" spans="1:13">
      <c r="A166" s="504"/>
      <c r="B166" s="593" t="s">
        <v>245</v>
      </c>
      <c r="C166" s="594" t="s">
        <v>302</v>
      </c>
      <c r="E166" s="507"/>
      <c r="F166" s="596"/>
      <c r="G166" s="597"/>
      <c r="H166" s="597"/>
      <c r="I166" s="597"/>
      <c r="J166" s="619" t="s">
        <v>303</v>
      </c>
      <c r="K166" s="530" t="s">
        <v>304</v>
      </c>
      <c r="L166" s="620"/>
      <c r="M166" s="44"/>
    </row>
    <row r="167" customHeight="1" spans="1:13">
      <c r="A167" s="504"/>
      <c r="C167" s="594" t="s">
        <v>305</v>
      </c>
      <c r="E167" s="507"/>
      <c r="F167" s="596"/>
      <c r="G167" s="597"/>
      <c r="H167" s="597"/>
      <c r="I167" s="597"/>
      <c r="J167" s="624" t="s">
        <v>306</v>
      </c>
      <c r="K167" s="530"/>
      <c r="L167" s="620"/>
      <c r="M167" s="44"/>
    </row>
    <row r="168" customHeight="1" spans="1:13">
      <c r="A168" s="508"/>
      <c r="B168" s="598"/>
      <c r="C168" s="599"/>
      <c r="D168" s="511"/>
      <c r="E168" s="512"/>
      <c r="F168" s="600"/>
      <c r="G168" s="601"/>
      <c r="H168" s="601"/>
      <c r="I168" s="601"/>
      <c r="J168" s="622" t="s">
        <v>83</v>
      </c>
      <c r="K168" s="311"/>
      <c r="L168" s="623"/>
      <c r="M168" s="44"/>
    </row>
    <row r="169" customHeight="1" spans="1:13">
      <c r="A169" s="514" t="s">
        <v>19</v>
      </c>
      <c r="B169" s="514"/>
      <c r="C169" s="514"/>
      <c r="D169" s="514"/>
      <c r="E169" s="602">
        <f ca="1">SUM(E147:E156)</f>
        <v>0</v>
      </c>
      <c r="F169" s="515">
        <f>SUM(F159:F163)</f>
        <v>0</v>
      </c>
      <c r="G169" s="515">
        <f>SUM(G159:G168)</f>
        <v>7000000</v>
      </c>
      <c r="H169" s="515">
        <f>SUM(H159:H168)</f>
        <v>7000000</v>
      </c>
      <c r="I169" s="515">
        <f>SUM(I159:I168)</f>
        <v>7000000</v>
      </c>
      <c r="J169" s="534"/>
      <c r="K169" s="535">
        <f ca="1">SUM(E169:J169)</f>
        <v>10500000</v>
      </c>
      <c r="L169" s="535"/>
      <c r="M169" s="44"/>
    </row>
    <row r="170" customHeight="1" spans="1:13">
      <c r="A170" s="603" t="s">
        <v>308</v>
      </c>
      <c r="B170" s="604"/>
      <c r="C170" s="604"/>
      <c r="D170" s="604"/>
      <c r="E170" s="605">
        <v>0</v>
      </c>
      <c r="F170" s="606">
        <f ca="1">F23+F49+F75+#REF!+F152+F169</f>
        <v>0</v>
      </c>
      <c r="G170" s="606">
        <f>G23+G49+G75+G101+G127+G152</f>
        <v>147900000</v>
      </c>
      <c r="H170" s="606">
        <f>H23+H49+H75+H101+H127+H152</f>
        <v>147900000</v>
      </c>
      <c r="I170" s="606">
        <f>I23+I49+I75+I101+I127+I152</f>
        <v>147900000</v>
      </c>
      <c r="J170" s="625"/>
      <c r="K170" s="626">
        <f ca="1">SUM(E170:J170)</f>
        <v>372897000</v>
      </c>
      <c r="L170" s="627"/>
      <c r="M170" s="233"/>
    </row>
    <row r="171" s="179" customFormat="1" ht="25.5" customHeight="1" spans="1:13">
      <c r="A171" s="607" t="s">
        <v>197</v>
      </c>
      <c r="B171" s="608"/>
      <c r="C171" s="608"/>
      <c r="D171" s="609"/>
      <c r="E171" s="610">
        <v>0</v>
      </c>
      <c r="F171" s="606">
        <f ca="1" t="shared" ref="F171:I171" si="0">F24+F50+F76+F129+F153+F170</f>
        <v>0</v>
      </c>
      <c r="G171" s="606">
        <f t="shared" si="0"/>
        <v>147900000</v>
      </c>
      <c r="H171" s="606">
        <f t="shared" si="0"/>
        <v>147900000</v>
      </c>
      <c r="I171" s="606">
        <f t="shared" si="0"/>
        <v>147900000</v>
      </c>
      <c r="J171" s="628"/>
      <c r="K171" s="629">
        <f ca="1">SUM(E171:J171)</f>
        <v>372897000</v>
      </c>
      <c r="L171" s="630"/>
      <c r="M171" s="364"/>
    </row>
    <row r="172" s="52" customFormat="1" customHeight="1" spans="1:13">
      <c r="A172" s="343"/>
      <c r="B172" s="343"/>
      <c r="C172" s="343"/>
      <c r="D172" s="343"/>
      <c r="E172" s="344"/>
      <c r="F172" s="344"/>
      <c r="G172" s="344"/>
      <c r="H172" s="344"/>
      <c r="I172" s="344"/>
      <c r="J172" s="355"/>
      <c r="K172" s="356"/>
      <c r="L172" s="356"/>
      <c r="M172" s="357"/>
    </row>
    <row r="173" s="52" customFormat="1" customHeight="1" spans="1:13">
      <c r="A173" s="343"/>
      <c r="B173" s="343"/>
      <c r="C173" s="343"/>
      <c r="D173" s="343"/>
      <c r="E173" s="344"/>
      <c r="F173" s="344"/>
      <c r="G173" s="344"/>
      <c r="H173" s="344"/>
      <c r="I173" s="344"/>
      <c r="J173" s="355"/>
      <c r="K173" s="356"/>
      <c r="L173" s="356"/>
      <c r="M173" s="357"/>
    </row>
    <row r="174" s="52" customFormat="1" customHeight="1" spans="1:13">
      <c r="A174" s="343"/>
      <c r="B174" s="343"/>
      <c r="C174" s="343"/>
      <c r="D174" s="343"/>
      <c r="E174" s="344"/>
      <c r="F174" s="344"/>
      <c r="G174" s="344"/>
      <c r="H174" s="344"/>
      <c r="I174" s="344"/>
      <c r="J174" s="355"/>
      <c r="K174" s="356"/>
      <c r="M174" s="357"/>
    </row>
    <row r="175" s="52" customFormat="1" customHeight="1" spans="1:13">
      <c r="A175" s="343"/>
      <c r="B175" s="343"/>
      <c r="C175" s="343"/>
      <c r="D175" s="343"/>
      <c r="E175" s="344"/>
      <c r="F175" s="344"/>
      <c r="G175" s="344"/>
      <c r="H175" s="344"/>
      <c r="I175" s="344"/>
      <c r="J175" s="355"/>
      <c r="K175" s="356"/>
      <c r="L175" s="356"/>
      <c r="M175" s="357"/>
    </row>
    <row r="176" s="52" customFormat="1" customHeight="1" spans="1:13">
      <c r="A176" s="343"/>
      <c r="B176" s="343"/>
      <c r="C176" s="343"/>
      <c r="D176" s="343"/>
      <c r="E176" s="344"/>
      <c r="F176" s="344"/>
      <c r="G176" s="344"/>
      <c r="H176" s="344"/>
      <c r="I176" s="344"/>
      <c r="J176" s="355"/>
      <c r="K176" s="356"/>
      <c r="L176" s="356"/>
      <c r="M176" s="357"/>
    </row>
    <row r="177" s="52" customFormat="1" customHeight="1" spans="1:13">
      <c r="A177" s="343"/>
      <c r="B177" s="343"/>
      <c r="C177" s="343"/>
      <c r="D177" s="343"/>
      <c r="E177" s="344"/>
      <c r="F177" s="344"/>
      <c r="G177" s="344"/>
      <c r="H177" s="344"/>
      <c r="I177" s="344"/>
      <c r="J177" s="355"/>
      <c r="K177" s="356"/>
      <c r="L177" s="631">
        <v>21</v>
      </c>
      <c r="M177" s="357"/>
    </row>
    <row r="178" s="52" customFormat="1" customHeight="1" spans="1:13">
      <c r="A178" s="343"/>
      <c r="B178" s="343"/>
      <c r="C178" s="343"/>
      <c r="D178" s="343"/>
      <c r="E178" s="344"/>
      <c r="F178" s="344"/>
      <c r="G178" s="344"/>
      <c r="H178" s="344"/>
      <c r="I178" s="344"/>
      <c r="J178" s="355"/>
      <c r="K178" s="356"/>
      <c r="L178" s="356"/>
      <c r="M178" s="357"/>
    </row>
    <row r="179" s="52" customFormat="1" customHeight="1" spans="1:13">
      <c r="A179" s="343"/>
      <c r="B179" s="343"/>
      <c r="C179" s="343"/>
      <c r="D179" s="343"/>
      <c r="E179" s="344"/>
      <c r="F179" s="344"/>
      <c r="G179" s="344"/>
      <c r="H179" s="344"/>
      <c r="I179" s="344"/>
      <c r="J179" s="355"/>
      <c r="K179" s="356"/>
      <c r="L179" s="356"/>
      <c r="M179" s="357"/>
    </row>
    <row r="180" s="52" customFormat="1" customHeight="1" spans="1:13">
      <c r="A180" s="343"/>
      <c r="B180" s="343"/>
      <c r="C180" s="343"/>
      <c r="D180" s="343"/>
      <c r="E180" s="344"/>
      <c r="F180" s="344"/>
      <c r="G180" s="344"/>
      <c r="H180" s="344"/>
      <c r="I180" s="344"/>
      <c r="J180" s="355"/>
      <c r="K180" s="356"/>
      <c r="L180" s="356"/>
      <c r="M180" s="357"/>
    </row>
    <row r="181" s="52" customFormat="1" customHeight="1" spans="1:13">
      <c r="A181" s="343"/>
      <c r="B181" s="343"/>
      <c r="C181" s="343"/>
      <c r="D181" s="343"/>
      <c r="E181" s="344"/>
      <c r="F181" s="344"/>
      <c r="G181" s="344"/>
      <c r="H181" s="344"/>
      <c r="I181" s="344"/>
      <c r="J181" s="355"/>
      <c r="K181" s="356"/>
      <c r="L181" s="356"/>
      <c r="M181" s="357"/>
    </row>
    <row r="182" s="52" customFormat="1" customHeight="1" spans="1:13">
      <c r="A182" s="343"/>
      <c r="B182" s="343"/>
      <c r="C182" s="343"/>
      <c r="D182" s="343"/>
      <c r="E182" s="344"/>
      <c r="F182" s="344"/>
      <c r="G182" s="344"/>
      <c r="H182" s="344"/>
      <c r="I182" s="344"/>
      <c r="J182" s="355"/>
      <c r="K182" s="356"/>
      <c r="L182" s="356"/>
      <c r="M182" s="357"/>
    </row>
    <row r="183" s="52" customFormat="1" customHeight="1" spans="1:13">
      <c r="A183" s="343"/>
      <c r="B183" s="343"/>
      <c r="C183" s="343"/>
      <c r="D183" s="343"/>
      <c r="E183" s="344"/>
      <c r="F183" s="344"/>
      <c r="G183" s="344"/>
      <c r="H183" s="344"/>
      <c r="I183" s="344"/>
      <c r="J183" s="355"/>
      <c r="K183" s="356"/>
      <c r="L183" s="356"/>
      <c r="M183" s="357"/>
    </row>
    <row r="184" s="52" customFormat="1" customHeight="1" spans="1:13">
      <c r="A184" s="343"/>
      <c r="B184" s="343"/>
      <c r="C184" s="343"/>
      <c r="D184" s="343"/>
      <c r="E184" s="344"/>
      <c r="F184" s="344"/>
      <c r="G184" s="344"/>
      <c r="H184" s="344"/>
      <c r="I184" s="344"/>
      <c r="J184" s="355"/>
      <c r="K184" s="356"/>
      <c r="L184" s="356"/>
      <c r="M184" s="357"/>
    </row>
    <row r="185" s="52" customFormat="1" customHeight="1" spans="1:13">
      <c r="A185" s="343"/>
      <c r="B185" s="343"/>
      <c r="C185" s="343"/>
      <c r="D185" s="343"/>
      <c r="E185" s="344"/>
      <c r="F185" s="344"/>
      <c r="G185" s="344"/>
      <c r="H185" s="344"/>
      <c r="I185" s="344"/>
      <c r="J185" s="355"/>
      <c r="K185" s="356"/>
      <c r="L185" s="356"/>
      <c r="M185" s="357"/>
    </row>
    <row r="186" s="52" customFormat="1" customHeight="1" spans="1:13">
      <c r="A186" s="343"/>
      <c r="B186" s="343"/>
      <c r="C186" s="343"/>
      <c r="D186" s="343"/>
      <c r="E186" s="344"/>
      <c r="F186" s="344"/>
      <c r="G186" s="344"/>
      <c r="H186" s="344"/>
      <c r="I186" s="344"/>
      <c r="J186" s="355"/>
      <c r="K186" s="356"/>
      <c r="L186" s="356"/>
      <c r="M186" s="357"/>
    </row>
    <row r="187" s="52" customFormat="1" customHeight="1" spans="1:13">
      <c r="A187" s="343"/>
      <c r="B187" s="343"/>
      <c r="C187" s="343"/>
      <c r="D187" s="343"/>
      <c r="E187" s="344"/>
      <c r="F187" s="344"/>
      <c r="G187" s="344"/>
      <c r="H187" s="344"/>
      <c r="I187" s="344"/>
      <c r="J187" s="355"/>
      <c r="K187" s="356"/>
      <c r="L187" s="356"/>
      <c r="M187" s="357"/>
    </row>
    <row r="188" s="52" customFormat="1" customHeight="1" spans="1:13">
      <c r="A188" s="343"/>
      <c r="B188" s="343"/>
      <c r="C188" s="343"/>
      <c r="D188" s="343"/>
      <c r="E188" s="344"/>
      <c r="F188" s="344"/>
      <c r="G188" s="344"/>
      <c r="H188" s="344"/>
      <c r="I188" s="344"/>
      <c r="J188" s="355"/>
      <c r="K188" s="356"/>
      <c r="L188" s="356"/>
      <c r="M188" s="357"/>
    </row>
    <row r="189" s="52" customFormat="1" customHeight="1" spans="1:13">
      <c r="A189" s="343"/>
      <c r="B189" s="343"/>
      <c r="C189" s="343"/>
      <c r="D189" s="343"/>
      <c r="E189" s="344"/>
      <c r="F189" s="344"/>
      <c r="G189" s="344"/>
      <c r="H189" s="344"/>
      <c r="I189" s="344"/>
      <c r="J189" s="355"/>
      <c r="K189" s="356"/>
      <c r="L189" s="356"/>
      <c r="M189" s="357"/>
    </row>
    <row r="190" s="52" customFormat="1" customHeight="1" spans="1:13">
      <c r="A190" s="343"/>
      <c r="B190" s="343"/>
      <c r="C190" s="343"/>
      <c r="D190" s="343"/>
      <c r="E190" s="344"/>
      <c r="F190" s="344"/>
      <c r="G190" s="344"/>
      <c r="H190" s="344"/>
      <c r="I190" s="344"/>
      <c r="J190" s="355"/>
      <c r="K190" s="356"/>
      <c r="L190" s="356"/>
      <c r="M190" s="357"/>
    </row>
    <row r="191" s="52" customFormat="1" customHeight="1" spans="1:13">
      <c r="A191" s="343"/>
      <c r="B191" s="343"/>
      <c r="C191" s="343"/>
      <c r="D191" s="343"/>
      <c r="E191" s="344"/>
      <c r="F191" s="344"/>
      <c r="G191" s="344"/>
      <c r="H191" s="344"/>
      <c r="I191" s="344"/>
      <c r="J191" s="355"/>
      <c r="K191" s="356"/>
      <c r="L191" s="356"/>
      <c r="M191" s="357"/>
    </row>
    <row r="192" s="52" customFormat="1" customHeight="1" spans="1:13">
      <c r="A192" s="343"/>
      <c r="B192" s="343"/>
      <c r="C192" s="343"/>
      <c r="D192" s="343"/>
      <c r="E192" s="344"/>
      <c r="F192" s="344"/>
      <c r="G192" s="344"/>
      <c r="H192" s="344"/>
      <c r="I192" s="344"/>
      <c r="J192" s="355"/>
      <c r="K192" s="356"/>
      <c r="L192" s="356"/>
      <c r="M192" s="357"/>
    </row>
    <row r="193" s="52" customFormat="1" customHeight="1" spans="1:13">
      <c r="A193" s="343"/>
      <c r="B193" s="343"/>
      <c r="C193" s="343"/>
      <c r="D193" s="343"/>
      <c r="E193" s="344"/>
      <c r="F193" s="344"/>
      <c r="G193" s="344"/>
      <c r="H193" s="344"/>
      <c r="I193" s="344"/>
      <c r="J193" s="355"/>
      <c r="K193" s="356"/>
      <c r="L193" s="356"/>
      <c r="M193" s="357"/>
    </row>
    <row r="194" s="52" customFormat="1" customHeight="1" spans="1:13">
      <c r="A194" s="343"/>
      <c r="B194" s="343"/>
      <c r="C194" s="343"/>
      <c r="D194" s="343"/>
      <c r="E194" s="344"/>
      <c r="F194" s="344"/>
      <c r="G194" s="344"/>
      <c r="H194" s="344"/>
      <c r="I194" s="344"/>
      <c r="J194" s="355"/>
      <c r="K194" s="356"/>
      <c r="L194" s="356"/>
      <c r="M194" s="357"/>
    </row>
    <row r="195" s="52" customFormat="1" customHeight="1" spans="1:13">
      <c r="A195" s="343"/>
      <c r="B195" s="343"/>
      <c r="C195" s="343"/>
      <c r="D195" s="343"/>
      <c r="E195" s="344"/>
      <c r="F195" s="344"/>
      <c r="G195" s="344"/>
      <c r="H195" s="344"/>
      <c r="I195" s="344"/>
      <c r="J195" s="355"/>
      <c r="K195" s="356"/>
      <c r="L195" s="356"/>
      <c r="M195" s="357"/>
    </row>
    <row r="196" s="52" customFormat="1" customHeight="1" spans="1:13">
      <c r="A196" s="343"/>
      <c r="B196" s="343"/>
      <c r="C196" s="343"/>
      <c r="D196" s="343"/>
      <c r="E196" s="344"/>
      <c r="F196" s="344"/>
      <c r="G196" s="344"/>
      <c r="H196" s="344"/>
      <c r="I196" s="344"/>
      <c r="J196" s="355"/>
      <c r="K196" s="356"/>
      <c r="L196" s="356"/>
      <c r="M196" s="357"/>
    </row>
    <row r="197" s="52" customFormat="1" customHeight="1" spans="1:13">
      <c r="A197" s="343"/>
      <c r="B197" s="343"/>
      <c r="C197" s="343"/>
      <c r="D197" s="343"/>
      <c r="E197" s="344"/>
      <c r="F197" s="344"/>
      <c r="G197" s="344"/>
      <c r="H197" s="344"/>
      <c r="I197" s="344"/>
      <c r="J197" s="355"/>
      <c r="K197" s="356"/>
      <c r="L197" s="356"/>
      <c r="M197" s="357"/>
    </row>
    <row r="198" s="52" customFormat="1" customHeight="1" spans="1:13">
      <c r="A198" s="343"/>
      <c r="B198" s="343"/>
      <c r="C198" s="343"/>
      <c r="D198" s="343"/>
      <c r="E198" s="344"/>
      <c r="F198" s="344"/>
      <c r="G198" s="344"/>
      <c r="H198" s="344"/>
      <c r="I198" s="344"/>
      <c r="J198" s="355"/>
      <c r="K198" s="356"/>
      <c r="L198" s="356"/>
      <c r="M198" s="357"/>
    </row>
    <row r="199" s="52" customFormat="1" customHeight="1" spans="1:13">
      <c r="A199" s="343"/>
      <c r="B199" s="343"/>
      <c r="C199" s="343"/>
      <c r="D199" s="343"/>
      <c r="E199" s="344"/>
      <c r="F199" s="344"/>
      <c r="G199" s="344"/>
      <c r="H199" s="344"/>
      <c r="I199" s="344"/>
      <c r="J199" s="355"/>
      <c r="K199" s="356"/>
      <c r="L199" s="356"/>
      <c r="M199" s="357"/>
    </row>
    <row r="200" s="52" customFormat="1" customHeight="1" spans="1:13">
      <c r="A200" s="343"/>
      <c r="B200" s="343"/>
      <c r="C200" s="343"/>
      <c r="D200" s="343"/>
      <c r="E200" s="344"/>
      <c r="F200" s="344"/>
      <c r="G200" s="344"/>
      <c r="H200" s="344"/>
      <c r="I200" s="344"/>
      <c r="J200" s="355"/>
      <c r="K200" s="356"/>
      <c r="L200" s="356"/>
      <c r="M200" s="357"/>
    </row>
    <row r="201" s="42" customFormat="1" customHeight="1" spans="2:13">
      <c r="B201" s="105" t="s">
        <v>40</v>
      </c>
      <c r="C201" s="105"/>
      <c r="D201" s="105"/>
      <c r="E201" s="213"/>
      <c r="F201" s="213"/>
      <c r="G201" s="213"/>
      <c r="H201" s="213"/>
      <c r="I201" s="213"/>
      <c r="J201" s="237"/>
      <c r="K201" s="237"/>
      <c r="L201" s="105"/>
      <c r="M201" s="105"/>
    </row>
    <row r="202" s="42" customFormat="1" customHeight="1" spans="1:13">
      <c r="A202" s="190"/>
      <c r="B202" s="64" t="s">
        <v>42</v>
      </c>
      <c r="C202" s="214"/>
      <c r="D202" s="214"/>
      <c r="E202" s="193"/>
      <c r="F202" s="193"/>
      <c r="G202" s="193"/>
      <c r="H202" s="193"/>
      <c r="I202" s="216"/>
      <c r="J202" s="217"/>
      <c r="K202" s="217"/>
      <c r="L202" s="190"/>
      <c r="M202" s="214"/>
    </row>
    <row r="203" s="180" customFormat="1" customHeight="1" spans="1:12">
      <c r="A203" s="347" t="s">
        <v>44</v>
      </c>
      <c r="B203" s="348" t="s">
        <v>14</v>
      </c>
      <c r="C203" s="347" t="s">
        <v>45</v>
      </c>
      <c r="D203" s="349" t="s">
        <v>46</v>
      </c>
      <c r="E203" s="350" t="s">
        <v>47</v>
      </c>
      <c r="F203" s="351"/>
      <c r="G203" s="351"/>
      <c r="H203" s="351"/>
      <c r="I203" s="365"/>
      <c r="J203" s="366" t="s">
        <v>48</v>
      </c>
      <c r="K203" s="367" t="s">
        <v>49</v>
      </c>
      <c r="L203" s="367" t="s">
        <v>50</v>
      </c>
    </row>
    <row r="204" s="180" customFormat="1" customHeight="1" spans="1:12">
      <c r="A204" s="347"/>
      <c r="B204" s="352"/>
      <c r="C204" s="347"/>
      <c r="D204" s="353" t="s">
        <v>51</v>
      </c>
      <c r="E204" s="354">
        <v>2566</v>
      </c>
      <c r="F204" s="354">
        <v>2567</v>
      </c>
      <c r="G204" s="354">
        <v>2568</v>
      </c>
      <c r="H204" s="354">
        <v>2569</v>
      </c>
      <c r="I204" s="354">
        <v>2570</v>
      </c>
      <c r="J204" s="368" t="s">
        <v>52</v>
      </c>
      <c r="K204" s="369" t="s">
        <v>53</v>
      </c>
      <c r="L204" s="369" t="s">
        <v>54</v>
      </c>
    </row>
    <row r="205" s="52" customFormat="1" customHeight="1" spans="1:13">
      <c r="A205" s="333">
        <v>6</v>
      </c>
      <c r="B205" s="370" t="s">
        <v>309</v>
      </c>
      <c r="C205" s="329" t="s">
        <v>310</v>
      </c>
      <c r="D205" s="342" t="s">
        <v>311</v>
      </c>
      <c r="E205" s="872" t="s">
        <v>312</v>
      </c>
      <c r="F205" s="872" t="s">
        <v>312</v>
      </c>
      <c r="G205" s="872" t="s">
        <v>312</v>
      </c>
      <c r="H205" s="872" t="s">
        <v>312</v>
      </c>
      <c r="I205" s="371">
        <v>400000</v>
      </c>
      <c r="J205" s="408" t="s">
        <v>58</v>
      </c>
      <c r="K205" s="409" t="s">
        <v>313</v>
      </c>
      <c r="L205" s="396" t="s">
        <v>60</v>
      </c>
      <c r="M205" s="62"/>
    </row>
    <row r="206" s="52" customFormat="1" customHeight="1" spans="1:13">
      <c r="A206" s="333"/>
      <c r="B206" s="370" t="s">
        <v>314</v>
      </c>
      <c r="C206" s="329" t="s">
        <v>315</v>
      </c>
      <c r="D206" s="342"/>
      <c r="E206" s="94"/>
      <c r="F206" s="371"/>
      <c r="G206" s="94"/>
      <c r="H206" s="94"/>
      <c r="I206" s="94"/>
      <c r="J206" s="408" t="s">
        <v>83</v>
      </c>
      <c r="K206" s="409" t="s">
        <v>84</v>
      </c>
      <c r="L206" s="396"/>
      <c r="M206" s="62"/>
    </row>
    <row r="207" s="52" customFormat="1" customHeight="1" spans="1:13">
      <c r="A207" s="333"/>
      <c r="B207" s="370" t="s">
        <v>316</v>
      </c>
      <c r="C207" s="329"/>
      <c r="D207" s="342"/>
      <c r="E207" s="94"/>
      <c r="F207" s="371"/>
      <c r="G207" s="94"/>
      <c r="H207" s="94"/>
      <c r="I207" s="94"/>
      <c r="J207" s="408"/>
      <c r="K207" s="409"/>
      <c r="L207" s="396"/>
      <c r="M207" s="62"/>
    </row>
    <row r="208" s="52" customFormat="1" customHeight="1" spans="1:13">
      <c r="A208" s="333"/>
      <c r="B208" s="370"/>
      <c r="C208" s="329"/>
      <c r="D208" s="342"/>
      <c r="E208" s="94"/>
      <c r="F208" s="371"/>
      <c r="G208" s="94"/>
      <c r="H208" s="94"/>
      <c r="I208" s="94"/>
      <c r="J208" s="408"/>
      <c r="K208" s="409"/>
      <c r="L208" s="396"/>
      <c r="M208" s="62"/>
    </row>
    <row r="209" s="52" customFormat="1" customHeight="1" spans="1:13">
      <c r="A209" s="241"/>
      <c r="B209" s="372"/>
      <c r="C209" s="306"/>
      <c r="D209" s="373"/>
      <c r="E209" s="374"/>
      <c r="F209" s="246"/>
      <c r="G209" s="374"/>
      <c r="H209" s="374"/>
      <c r="I209" s="374"/>
      <c r="J209" s="410"/>
      <c r="K209" s="251"/>
      <c r="L209" s="252"/>
      <c r="M209" s="62"/>
    </row>
    <row r="210" s="52" customFormat="1" customHeight="1" spans="1:13">
      <c r="A210" s="375">
        <v>7</v>
      </c>
      <c r="B210" s="376" t="s">
        <v>317</v>
      </c>
      <c r="C210" s="377" t="s">
        <v>310</v>
      </c>
      <c r="D210" s="378" t="s">
        <v>318</v>
      </c>
      <c r="E210" s="873" t="s">
        <v>312</v>
      </c>
      <c r="F210" s="873" t="s">
        <v>312</v>
      </c>
      <c r="G210" s="873" t="s">
        <v>312</v>
      </c>
      <c r="H210" s="873" t="s">
        <v>312</v>
      </c>
      <c r="I210" s="379">
        <v>200000</v>
      </c>
      <c r="J210" s="411" t="s">
        <v>58</v>
      </c>
      <c r="K210" s="412" t="s">
        <v>80</v>
      </c>
      <c r="L210" s="395" t="s">
        <v>60</v>
      </c>
      <c r="M210" s="62"/>
    </row>
    <row r="211" s="52" customFormat="1" customHeight="1" spans="1:13">
      <c r="A211" s="380"/>
      <c r="B211" s="370" t="s">
        <v>319</v>
      </c>
      <c r="C211" s="329" t="s">
        <v>320</v>
      </c>
      <c r="D211" s="330"/>
      <c r="E211" s="331"/>
      <c r="F211" s="332"/>
      <c r="G211" s="331"/>
      <c r="H211" s="332"/>
      <c r="I211" s="331"/>
      <c r="J211" s="408" t="s">
        <v>83</v>
      </c>
      <c r="K211" s="409" t="s">
        <v>84</v>
      </c>
      <c r="L211" s="396"/>
      <c r="M211" s="62"/>
    </row>
    <row r="212" s="52" customFormat="1" customHeight="1" spans="1:13">
      <c r="A212" s="380"/>
      <c r="B212" s="370"/>
      <c r="C212" s="329"/>
      <c r="D212" s="330"/>
      <c r="E212" s="331"/>
      <c r="F212" s="332"/>
      <c r="G212" s="331"/>
      <c r="H212" s="332"/>
      <c r="I212" s="331"/>
      <c r="J212" s="413"/>
      <c r="K212" s="409"/>
      <c r="L212" s="396"/>
      <c r="M212" s="62"/>
    </row>
    <row r="213" s="52" customFormat="1" customHeight="1" spans="1:13">
      <c r="A213" s="380"/>
      <c r="B213" s="370"/>
      <c r="C213" s="329"/>
      <c r="D213" s="330"/>
      <c r="E213" s="331"/>
      <c r="F213" s="332"/>
      <c r="G213" s="331"/>
      <c r="H213" s="332"/>
      <c r="I213" s="331"/>
      <c r="J213" s="413"/>
      <c r="K213" s="409"/>
      <c r="L213" s="396"/>
      <c r="M213" s="62"/>
    </row>
    <row r="214" s="52" customFormat="1" customHeight="1" spans="1:13">
      <c r="A214" s="381"/>
      <c r="B214" s="372"/>
      <c r="C214" s="306"/>
      <c r="D214" s="307"/>
      <c r="E214" s="308"/>
      <c r="F214" s="309"/>
      <c r="G214" s="308"/>
      <c r="H214" s="309"/>
      <c r="I214" s="308"/>
      <c r="J214" s="414"/>
      <c r="K214" s="251"/>
      <c r="L214" s="252"/>
      <c r="M214" s="62"/>
    </row>
    <row r="215" s="52" customFormat="1" customHeight="1" spans="1:13">
      <c r="A215" s="382" t="s">
        <v>19</v>
      </c>
      <c r="B215" s="382"/>
      <c r="C215" s="382"/>
      <c r="D215" s="382"/>
      <c r="E215" s="383">
        <f ca="1">SUM(E206:E223)</f>
        <v>0</v>
      </c>
      <c r="F215" s="383">
        <f ca="1">SUM(F206:F223)</f>
        <v>0</v>
      </c>
      <c r="G215" s="383">
        <f ca="1">SUM(G206:G223)</f>
        <v>0</v>
      </c>
      <c r="H215" s="383">
        <f ca="1">SUM(H206:H223)</f>
        <v>0</v>
      </c>
      <c r="I215" s="383">
        <f>SUM(I205:I214)</f>
        <v>600000</v>
      </c>
      <c r="J215" s="415"/>
      <c r="K215" s="416">
        <f ca="1">SUM(E215:J215)</f>
        <v>3100000</v>
      </c>
      <c r="L215" s="416"/>
      <c r="M215" s="357"/>
    </row>
    <row r="216" s="52" customFormat="1" customHeight="1" spans="1:13">
      <c r="A216" s="343"/>
      <c r="B216" s="343"/>
      <c r="C216" s="343"/>
      <c r="D216" s="343"/>
      <c r="E216" s="384"/>
      <c r="F216" s="384"/>
      <c r="G216" s="384"/>
      <c r="H216" s="384"/>
      <c r="I216" s="384"/>
      <c r="J216" s="355"/>
      <c r="K216" s="417"/>
      <c r="L216" s="417"/>
      <c r="M216" s="357"/>
    </row>
    <row r="217" s="52" customFormat="1" customHeight="1" spans="1:13">
      <c r="A217" s="343"/>
      <c r="B217" s="343"/>
      <c r="C217" s="343"/>
      <c r="D217" s="343"/>
      <c r="E217" s="384"/>
      <c r="F217" s="384"/>
      <c r="G217" s="384"/>
      <c r="H217" s="384"/>
      <c r="I217" s="384"/>
      <c r="J217" s="355"/>
      <c r="K217" s="417"/>
      <c r="L217" s="417"/>
      <c r="M217" s="357"/>
    </row>
    <row r="218" s="47" customFormat="1" customHeight="1" spans="2:13">
      <c r="B218" s="165" t="s">
        <v>40</v>
      </c>
      <c r="C218" s="165"/>
      <c r="D218" s="165"/>
      <c r="E218" s="385"/>
      <c r="F218" s="385"/>
      <c r="G218" s="385"/>
      <c r="H218" s="385"/>
      <c r="I218" s="385"/>
      <c r="J218" s="418"/>
      <c r="K218" s="418"/>
      <c r="L218" s="165"/>
      <c r="M218" s="165"/>
    </row>
    <row r="219" s="47" customFormat="1" customHeight="1" spans="1:13">
      <c r="A219" s="386"/>
      <c r="B219" s="154" t="s">
        <v>42</v>
      </c>
      <c r="C219" s="387"/>
      <c r="D219" s="387"/>
      <c r="E219" s="388"/>
      <c r="F219" s="388"/>
      <c r="G219" s="388"/>
      <c r="H219" s="388"/>
      <c r="I219" s="419"/>
      <c r="J219" s="420"/>
      <c r="K219" s="420"/>
      <c r="L219" s="386"/>
      <c r="M219" s="387"/>
    </row>
    <row r="220" s="180" customFormat="1" customHeight="1" spans="1:12">
      <c r="A220" s="347" t="s">
        <v>44</v>
      </c>
      <c r="B220" s="348" t="s">
        <v>14</v>
      </c>
      <c r="C220" s="347" t="s">
        <v>45</v>
      </c>
      <c r="D220" s="349" t="s">
        <v>46</v>
      </c>
      <c r="E220" s="350" t="s">
        <v>47</v>
      </c>
      <c r="F220" s="351"/>
      <c r="G220" s="351"/>
      <c r="H220" s="351"/>
      <c r="I220" s="365"/>
      <c r="J220" s="366" t="s">
        <v>48</v>
      </c>
      <c r="K220" s="367" t="s">
        <v>49</v>
      </c>
      <c r="L220" s="367" t="s">
        <v>50</v>
      </c>
    </row>
    <row r="221" s="180" customFormat="1" customHeight="1" spans="1:12">
      <c r="A221" s="347"/>
      <c r="B221" s="352"/>
      <c r="C221" s="347"/>
      <c r="D221" s="353" t="s">
        <v>51</v>
      </c>
      <c r="E221" s="354">
        <v>2566</v>
      </c>
      <c r="F221" s="354">
        <v>2567</v>
      </c>
      <c r="G221" s="354">
        <v>2568</v>
      </c>
      <c r="H221" s="354">
        <v>2569</v>
      </c>
      <c r="I221" s="354">
        <v>2570</v>
      </c>
      <c r="J221" s="368" t="s">
        <v>52</v>
      </c>
      <c r="K221" s="369" t="s">
        <v>53</v>
      </c>
      <c r="L221" s="369" t="s">
        <v>54</v>
      </c>
    </row>
    <row r="222" s="62" customFormat="1" ht="18.75" customHeight="1" spans="1:12">
      <c r="A222" s="389">
        <v>14</v>
      </c>
      <c r="B222" s="390" t="s">
        <v>321</v>
      </c>
      <c r="C222" s="391" t="s">
        <v>322</v>
      </c>
      <c r="D222" s="378" t="s">
        <v>323</v>
      </c>
      <c r="E222" s="873" t="s">
        <v>312</v>
      </c>
      <c r="F222" s="873" t="s">
        <v>312</v>
      </c>
      <c r="G222" s="873" t="s">
        <v>312</v>
      </c>
      <c r="H222" s="873" t="s">
        <v>312</v>
      </c>
      <c r="I222" s="379">
        <v>300000</v>
      </c>
      <c r="J222" s="874" t="s">
        <v>324</v>
      </c>
      <c r="K222" s="422" t="s">
        <v>325</v>
      </c>
      <c r="L222" s="423" t="s">
        <v>60</v>
      </c>
    </row>
    <row r="223" s="62" customFormat="1" ht="18.75" customHeight="1" spans="1:12">
      <c r="A223" s="333"/>
      <c r="B223" s="336" t="s">
        <v>326</v>
      </c>
      <c r="C223" s="392" t="s">
        <v>327</v>
      </c>
      <c r="D223" s="338"/>
      <c r="E223" s="371"/>
      <c r="F223" s="393"/>
      <c r="G223" s="393"/>
      <c r="H223" s="393"/>
      <c r="I223" s="371"/>
      <c r="J223" s="875" t="s">
        <v>328</v>
      </c>
      <c r="K223" s="425" t="s">
        <v>329</v>
      </c>
      <c r="L223" s="426"/>
    </row>
    <row r="224" s="62" customFormat="1" ht="18.75" customHeight="1" spans="1:12">
      <c r="A224" s="241"/>
      <c r="B224" s="305"/>
      <c r="C224" s="394"/>
      <c r="D224" s="244"/>
      <c r="E224" s="246"/>
      <c r="F224" s="249"/>
      <c r="G224" s="249"/>
      <c r="H224" s="249"/>
      <c r="I224" s="246"/>
      <c r="J224" s="427" t="s">
        <v>330</v>
      </c>
      <c r="K224" s="428" t="s">
        <v>331</v>
      </c>
      <c r="L224" s="429"/>
    </row>
    <row r="225" s="62" customFormat="1" customHeight="1" spans="1:12">
      <c r="A225" s="389">
        <v>15</v>
      </c>
      <c r="B225" s="376" t="s">
        <v>332</v>
      </c>
      <c r="C225" s="377" t="s">
        <v>310</v>
      </c>
      <c r="D225" s="395" t="s">
        <v>333</v>
      </c>
      <c r="E225" s="873" t="s">
        <v>312</v>
      </c>
      <c r="F225" s="873" t="s">
        <v>312</v>
      </c>
      <c r="G225" s="873" t="s">
        <v>312</v>
      </c>
      <c r="H225" s="873" t="s">
        <v>312</v>
      </c>
      <c r="I225" s="430">
        <v>300000</v>
      </c>
      <c r="J225" s="411" t="s">
        <v>58</v>
      </c>
      <c r="K225" s="431" t="s">
        <v>80</v>
      </c>
      <c r="L225" s="378" t="s">
        <v>60</v>
      </c>
    </row>
    <row r="226" s="62" customFormat="1" customHeight="1" spans="1:12">
      <c r="A226" s="333"/>
      <c r="B226" s="370" t="s">
        <v>334</v>
      </c>
      <c r="C226" s="329" t="s">
        <v>320</v>
      </c>
      <c r="D226" s="396"/>
      <c r="E226" s="397"/>
      <c r="F226" s="397"/>
      <c r="G226" s="397"/>
      <c r="H226" s="397"/>
      <c r="I226" s="397"/>
      <c r="J226" s="408" t="s">
        <v>83</v>
      </c>
      <c r="K226" s="432" t="s">
        <v>84</v>
      </c>
      <c r="L226" s="338"/>
    </row>
    <row r="227" s="62" customFormat="1" customHeight="1" spans="1:12">
      <c r="A227" s="241"/>
      <c r="B227" s="372"/>
      <c r="C227" s="306"/>
      <c r="D227" s="252"/>
      <c r="E227" s="398"/>
      <c r="F227" s="398"/>
      <c r="G227" s="308"/>
      <c r="H227" s="308"/>
      <c r="I227" s="398"/>
      <c r="J227" s="410"/>
      <c r="K227" s="433"/>
      <c r="L227" s="244"/>
    </row>
    <row r="228" s="52" customFormat="1" customHeight="1" spans="1:13">
      <c r="A228" s="389">
        <v>16</v>
      </c>
      <c r="B228" s="376" t="s">
        <v>335</v>
      </c>
      <c r="C228" s="377" t="s">
        <v>310</v>
      </c>
      <c r="D228" s="399" t="s">
        <v>311</v>
      </c>
      <c r="E228" s="873" t="s">
        <v>312</v>
      </c>
      <c r="F228" s="873" t="s">
        <v>312</v>
      </c>
      <c r="G228" s="873" t="s">
        <v>312</v>
      </c>
      <c r="H228" s="873" t="s">
        <v>312</v>
      </c>
      <c r="I228" s="379">
        <v>400000</v>
      </c>
      <c r="J228" s="411" t="s">
        <v>58</v>
      </c>
      <c r="K228" s="412" t="s">
        <v>313</v>
      </c>
      <c r="L228" s="395" t="s">
        <v>60</v>
      </c>
      <c r="M228" s="62"/>
    </row>
    <row r="229" s="52" customFormat="1" customHeight="1" spans="1:13">
      <c r="A229" s="241"/>
      <c r="B229" s="372" t="s">
        <v>336</v>
      </c>
      <c r="C229" s="306" t="s">
        <v>315</v>
      </c>
      <c r="D229" s="373"/>
      <c r="E229" s="374"/>
      <c r="F229" s="246"/>
      <c r="G229" s="374"/>
      <c r="H229" s="374"/>
      <c r="I229" s="374"/>
      <c r="J229" s="410" t="s">
        <v>83</v>
      </c>
      <c r="K229" s="251" t="s">
        <v>84</v>
      </c>
      <c r="L229" s="252"/>
      <c r="M229" s="62"/>
    </row>
    <row r="230" s="52" customFormat="1" ht="18.75" customHeight="1" spans="1:13">
      <c r="A230" s="389">
        <v>17</v>
      </c>
      <c r="B230" s="376" t="s">
        <v>337</v>
      </c>
      <c r="C230" s="377" t="s">
        <v>338</v>
      </c>
      <c r="D230" s="399" t="s">
        <v>339</v>
      </c>
      <c r="E230" s="873" t="s">
        <v>312</v>
      </c>
      <c r="F230" s="873" t="s">
        <v>312</v>
      </c>
      <c r="G230" s="873" t="s">
        <v>312</v>
      </c>
      <c r="H230" s="873" t="s">
        <v>312</v>
      </c>
      <c r="I230" s="434">
        <v>500000</v>
      </c>
      <c r="J230" s="876" t="s">
        <v>340</v>
      </c>
      <c r="K230" s="403" t="s">
        <v>341</v>
      </c>
      <c r="L230" s="378" t="s">
        <v>60</v>
      </c>
      <c r="M230" s="62"/>
    </row>
    <row r="231" s="52" customFormat="1" ht="18.75" customHeight="1" spans="1:13">
      <c r="A231" s="333"/>
      <c r="B231" s="370" t="s">
        <v>342</v>
      </c>
      <c r="C231" s="329" t="s">
        <v>343</v>
      </c>
      <c r="D231" s="342"/>
      <c r="E231" s="94"/>
      <c r="F231" s="371"/>
      <c r="G231" s="94"/>
      <c r="H231" s="94"/>
      <c r="I231" s="94"/>
      <c r="J231" s="877" t="s">
        <v>344</v>
      </c>
      <c r="K231" s="335" t="s">
        <v>345</v>
      </c>
      <c r="L231" s="338"/>
      <c r="M231" s="62"/>
    </row>
    <row r="232" s="52" customFormat="1" ht="18.75" customHeight="1" spans="1:13">
      <c r="A232" s="333"/>
      <c r="B232" s="370" t="s">
        <v>346</v>
      </c>
      <c r="C232" s="329" t="s">
        <v>347</v>
      </c>
      <c r="D232" s="342"/>
      <c r="E232" s="94"/>
      <c r="F232" s="371"/>
      <c r="G232" s="94"/>
      <c r="H232" s="94"/>
      <c r="I232" s="94"/>
      <c r="J232" s="408" t="s">
        <v>348</v>
      </c>
      <c r="K232" s="335" t="s">
        <v>349</v>
      </c>
      <c r="L232" s="338"/>
      <c r="M232" s="62"/>
    </row>
    <row r="233" s="52" customFormat="1" ht="18.75" customHeight="1" spans="1:13">
      <c r="A233" s="241"/>
      <c r="B233" s="372"/>
      <c r="C233" s="306"/>
      <c r="D233" s="307"/>
      <c r="E233" s="398"/>
      <c r="F233" s="308"/>
      <c r="G233" s="398"/>
      <c r="H233" s="398"/>
      <c r="I233" s="398"/>
      <c r="J233" s="437"/>
      <c r="K233" s="438"/>
      <c r="L233" s="244"/>
      <c r="M233" s="62"/>
    </row>
    <row r="234" s="52" customFormat="1" ht="18.75" customHeight="1" spans="1:13">
      <c r="A234" s="389">
        <v>18</v>
      </c>
      <c r="B234" s="376" t="s">
        <v>337</v>
      </c>
      <c r="C234" s="377" t="s">
        <v>338</v>
      </c>
      <c r="D234" s="399" t="s">
        <v>339</v>
      </c>
      <c r="E234" s="873" t="s">
        <v>312</v>
      </c>
      <c r="F234" s="873" t="s">
        <v>312</v>
      </c>
      <c r="G234" s="873" t="s">
        <v>312</v>
      </c>
      <c r="H234" s="873" t="s">
        <v>312</v>
      </c>
      <c r="I234" s="379">
        <v>500000</v>
      </c>
      <c r="J234" s="876" t="s">
        <v>340</v>
      </c>
      <c r="K234" s="377" t="s">
        <v>341</v>
      </c>
      <c r="L234" s="395" t="s">
        <v>60</v>
      </c>
      <c r="M234" s="62"/>
    </row>
    <row r="235" s="52" customFormat="1" ht="18.75" customHeight="1" spans="1:13">
      <c r="A235" s="333"/>
      <c r="B235" s="370" t="s">
        <v>350</v>
      </c>
      <c r="C235" s="329" t="s">
        <v>343</v>
      </c>
      <c r="D235" s="342"/>
      <c r="E235" s="94"/>
      <c r="F235" s="371"/>
      <c r="G235" s="94"/>
      <c r="H235" s="94"/>
      <c r="I235" s="94"/>
      <c r="J235" s="878" t="s">
        <v>344</v>
      </c>
      <c r="K235" s="329" t="s">
        <v>345</v>
      </c>
      <c r="L235" s="396"/>
      <c r="M235" s="62"/>
    </row>
    <row r="236" s="52" customFormat="1" ht="18.75" customHeight="1" spans="1:13">
      <c r="A236" s="241"/>
      <c r="B236" s="372"/>
      <c r="C236" s="329" t="s">
        <v>347</v>
      </c>
      <c r="D236" s="307"/>
      <c r="E236" s="398"/>
      <c r="F236" s="308"/>
      <c r="G236" s="398"/>
      <c r="H236" s="398"/>
      <c r="I236" s="398"/>
      <c r="J236" s="440" t="s">
        <v>348</v>
      </c>
      <c r="K236" s="329" t="s">
        <v>349</v>
      </c>
      <c r="L236" s="396"/>
      <c r="M236" s="62"/>
    </row>
    <row r="237" s="52" customFormat="1" customHeight="1" spans="1:13">
      <c r="A237" s="389">
        <v>19</v>
      </c>
      <c r="B237" s="376" t="s">
        <v>351</v>
      </c>
      <c r="C237" s="377" t="s">
        <v>338</v>
      </c>
      <c r="D237" s="399" t="s">
        <v>339</v>
      </c>
      <c r="E237" s="873" t="s">
        <v>312</v>
      </c>
      <c r="F237" s="873" t="s">
        <v>312</v>
      </c>
      <c r="G237" s="873" t="s">
        <v>312</v>
      </c>
      <c r="H237" s="873" t="s">
        <v>312</v>
      </c>
      <c r="I237" s="379">
        <v>200000</v>
      </c>
      <c r="J237" s="876" t="s">
        <v>340</v>
      </c>
      <c r="K237" s="377" t="s">
        <v>341</v>
      </c>
      <c r="L237" s="395" t="s">
        <v>60</v>
      </c>
      <c r="M237" s="62"/>
    </row>
    <row r="238" s="52" customFormat="1" customHeight="1" spans="1:13">
      <c r="A238" s="333"/>
      <c r="B238" s="370" t="s">
        <v>352</v>
      </c>
      <c r="C238" s="329" t="s">
        <v>343</v>
      </c>
      <c r="D238" s="342"/>
      <c r="E238" s="94"/>
      <c r="F238" s="371"/>
      <c r="G238" s="371"/>
      <c r="H238" s="94"/>
      <c r="I238" s="94"/>
      <c r="J238" s="878" t="s">
        <v>344</v>
      </c>
      <c r="K238" s="329" t="s">
        <v>345</v>
      </c>
      <c r="L238" s="396"/>
      <c r="M238" s="62"/>
    </row>
    <row r="239" s="52" customFormat="1" customHeight="1" spans="1:13">
      <c r="A239" s="241"/>
      <c r="B239" s="372"/>
      <c r="C239" s="306" t="s">
        <v>347</v>
      </c>
      <c r="D239" s="307"/>
      <c r="E239" s="398"/>
      <c r="F239" s="308"/>
      <c r="G239" s="308"/>
      <c r="H239" s="398"/>
      <c r="I239" s="398"/>
      <c r="J239" s="250" t="s">
        <v>348</v>
      </c>
      <c r="K239" s="306" t="s">
        <v>349</v>
      </c>
      <c r="L239" s="252"/>
      <c r="M239" s="62"/>
    </row>
    <row r="240" s="181" customFormat="1" customHeight="1" spans="1:13">
      <c r="A240" s="375">
        <v>20</v>
      </c>
      <c r="B240" s="376" t="s">
        <v>353</v>
      </c>
      <c r="C240" s="377" t="s">
        <v>310</v>
      </c>
      <c r="D240" s="400" t="s">
        <v>354</v>
      </c>
      <c r="E240" s="873" t="s">
        <v>312</v>
      </c>
      <c r="F240" s="873" t="s">
        <v>312</v>
      </c>
      <c r="G240" s="873" t="s">
        <v>312</v>
      </c>
      <c r="H240" s="873" t="s">
        <v>312</v>
      </c>
      <c r="I240" s="441">
        <v>500000</v>
      </c>
      <c r="J240" s="411" t="s">
        <v>58</v>
      </c>
      <c r="K240" s="412" t="s">
        <v>355</v>
      </c>
      <c r="L240" s="395" t="s">
        <v>60</v>
      </c>
      <c r="M240" s="62"/>
    </row>
    <row r="241" s="181" customFormat="1" customHeight="1" spans="1:13">
      <c r="A241" s="380"/>
      <c r="B241" s="370" t="s">
        <v>356</v>
      </c>
      <c r="C241" s="329" t="s">
        <v>357</v>
      </c>
      <c r="E241" s="331"/>
      <c r="F241" s="331"/>
      <c r="G241" s="331"/>
      <c r="H241" s="331"/>
      <c r="I241" s="331"/>
      <c r="J241" s="408" t="s">
        <v>83</v>
      </c>
      <c r="K241" s="409" t="s">
        <v>313</v>
      </c>
      <c r="L241" s="396"/>
      <c r="M241" s="62"/>
    </row>
    <row r="242" s="181" customFormat="1" customHeight="1" spans="1:13">
      <c r="A242" s="381"/>
      <c r="B242" s="372" t="s">
        <v>358</v>
      </c>
      <c r="C242" s="306"/>
      <c r="D242" s="401"/>
      <c r="E242" s="308"/>
      <c r="F242" s="308"/>
      <c r="G242" s="308"/>
      <c r="H242" s="308"/>
      <c r="I242" s="308"/>
      <c r="J242" s="410"/>
      <c r="K242" s="251"/>
      <c r="L242" s="252"/>
      <c r="M242" s="62"/>
    </row>
    <row r="243" s="52" customFormat="1" customHeight="1" spans="1:13">
      <c r="A243" s="382" t="s">
        <v>19</v>
      </c>
      <c r="B243" s="382"/>
      <c r="C243" s="382"/>
      <c r="D243" s="382"/>
      <c r="E243" s="383">
        <f ca="1">SUM(E227:E252)</f>
        <v>0</v>
      </c>
      <c r="F243" s="383">
        <f ca="1">SUM(F227:F252)</f>
        <v>0</v>
      </c>
      <c r="G243" s="383">
        <f ca="1">SUM(G227:G252)</f>
        <v>0</v>
      </c>
      <c r="H243" s="383">
        <f ca="1">SUM(H227:H252)</f>
        <v>0</v>
      </c>
      <c r="I243" s="383">
        <f>SUM(I222:I240)</f>
        <v>2700000</v>
      </c>
      <c r="J243" s="415"/>
      <c r="K243" s="416">
        <f ca="1">SUM(E243:J243)</f>
        <v>2900000</v>
      </c>
      <c r="L243" s="416"/>
      <c r="M243" s="357"/>
    </row>
    <row r="244" s="52" customFormat="1" ht="15" customHeight="1" spans="1:13">
      <c r="A244" s="343"/>
      <c r="B244" s="343"/>
      <c r="C244" s="343"/>
      <c r="D244" s="343"/>
      <c r="E244" s="384"/>
      <c r="F244" s="384"/>
      <c r="G244" s="384"/>
      <c r="H244" s="384"/>
      <c r="I244" s="384"/>
      <c r="J244" s="355"/>
      <c r="K244" s="417"/>
      <c r="L244" s="417"/>
      <c r="M244" s="357"/>
    </row>
    <row r="245" s="52" customFormat="1" ht="11.25" customHeight="1" spans="1:13">
      <c r="A245" s="343"/>
      <c r="B245" s="343"/>
      <c r="C245" s="343"/>
      <c r="D245" s="343"/>
      <c r="E245" s="384"/>
      <c r="F245" s="384"/>
      <c r="G245" s="384"/>
      <c r="H245" s="384"/>
      <c r="I245" s="384"/>
      <c r="J245" s="355"/>
      <c r="K245" s="417"/>
      <c r="L245" s="417"/>
      <c r="M245" s="357"/>
    </row>
    <row r="246" s="52" customFormat="1" ht="17.25" customHeight="1" spans="1:13">
      <c r="A246" s="343"/>
      <c r="B246" s="343"/>
      <c r="C246" s="343"/>
      <c r="D246" s="343"/>
      <c r="E246" s="384"/>
      <c r="F246" s="384"/>
      <c r="G246" s="384"/>
      <c r="H246" s="384"/>
      <c r="I246" s="384"/>
      <c r="J246" s="355"/>
      <c r="K246" s="417"/>
      <c r="L246" s="417"/>
      <c r="M246" s="357"/>
    </row>
    <row r="247" s="47" customFormat="1" customHeight="1" spans="2:13">
      <c r="B247" s="165" t="s">
        <v>40</v>
      </c>
      <c r="C247" s="165"/>
      <c r="D247" s="165"/>
      <c r="E247" s="385"/>
      <c r="F247" s="385"/>
      <c r="G247" s="385"/>
      <c r="H247" s="385"/>
      <c r="I247" s="385"/>
      <c r="J247" s="418"/>
      <c r="K247" s="418"/>
      <c r="L247" s="165"/>
      <c r="M247" s="165"/>
    </row>
    <row r="248" s="47" customFormat="1" customHeight="1" spans="1:13">
      <c r="A248" s="386"/>
      <c r="B248" s="154" t="s">
        <v>42</v>
      </c>
      <c r="C248" s="387"/>
      <c r="D248" s="387"/>
      <c r="E248" s="388"/>
      <c r="F248" s="388"/>
      <c r="G248" s="388"/>
      <c r="H248" s="388"/>
      <c r="I248" s="419"/>
      <c r="J248" s="420"/>
      <c r="K248" s="420"/>
      <c r="L248" s="386"/>
      <c r="M248" s="387"/>
    </row>
    <row r="249" s="180" customFormat="1" customHeight="1" spans="1:12">
      <c r="A249" s="347" t="s">
        <v>44</v>
      </c>
      <c r="B249" s="348" t="s">
        <v>14</v>
      </c>
      <c r="C249" s="347" t="s">
        <v>45</v>
      </c>
      <c r="D249" s="349" t="s">
        <v>46</v>
      </c>
      <c r="E249" s="350" t="s">
        <v>47</v>
      </c>
      <c r="F249" s="351"/>
      <c r="G249" s="351"/>
      <c r="H249" s="351"/>
      <c r="I249" s="365"/>
      <c r="J249" s="366" t="s">
        <v>48</v>
      </c>
      <c r="K249" s="367" t="s">
        <v>49</v>
      </c>
      <c r="L249" s="367" t="s">
        <v>50</v>
      </c>
    </row>
    <row r="250" s="180" customFormat="1" customHeight="1" spans="1:12">
      <c r="A250" s="347"/>
      <c r="B250" s="352"/>
      <c r="C250" s="347"/>
      <c r="D250" s="353" t="s">
        <v>51</v>
      </c>
      <c r="E250" s="354">
        <v>2566</v>
      </c>
      <c r="F250" s="354">
        <v>2567</v>
      </c>
      <c r="G250" s="354">
        <v>2568</v>
      </c>
      <c r="H250" s="354">
        <v>2569</v>
      </c>
      <c r="I250" s="354">
        <v>2570</v>
      </c>
      <c r="J250" s="368" t="s">
        <v>52</v>
      </c>
      <c r="K250" s="369" t="s">
        <v>53</v>
      </c>
      <c r="L250" s="369" t="s">
        <v>54</v>
      </c>
    </row>
    <row r="251" s="181" customFormat="1" customHeight="1" spans="1:13">
      <c r="A251" s="375">
        <v>21</v>
      </c>
      <c r="B251" s="376" t="s">
        <v>353</v>
      </c>
      <c r="C251" s="377" t="s">
        <v>310</v>
      </c>
      <c r="D251" s="400" t="s">
        <v>354</v>
      </c>
      <c r="E251" s="873" t="s">
        <v>312</v>
      </c>
      <c r="F251" s="873" t="s">
        <v>312</v>
      </c>
      <c r="G251" s="873" t="s">
        <v>312</v>
      </c>
      <c r="H251" s="873" t="s">
        <v>312</v>
      </c>
      <c r="I251" s="441">
        <v>500000</v>
      </c>
      <c r="J251" s="411" t="s">
        <v>58</v>
      </c>
      <c r="K251" s="412" t="s">
        <v>355</v>
      </c>
      <c r="L251" s="395" t="s">
        <v>60</v>
      </c>
      <c r="M251" s="62"/>
    </row>
    <row r="252" s="181" customFormat="1" customHeight="1" spans="1:13">
      <c r="A252" s="380"/>
      <c r="B252" s="370" t="s">
        <v>359</v>
      </c>
      <c r="C252" s="329" t="s">
        <v>357</v>
      </c>
      <c r="E252" s="331"/>
      <c r="F252" s="331"/>
      <c r="G252" s="331"/>
      <c r="H252" s="331"/>
      <c r="I252" s="331"/>
      <c r="J252" s="408" t="s">
        <v>83</v>
      </c>
      <c r="K252" s="409" t="s">
        <v>313</v>
      </c>
      <c r="L252" s="396"/>
      <c r="M252" s="62"/>
    </row>
    <row r="253" s="181" customFormat="1" customHeight="1" spans="1:13">
      <c r="A253" s="375">
        <v>22</v>
      </c>
      <c r="B253" s="376" t="s">
        <v>353</v>
      </c>
      <c r="C253" s="377" t="s">
        <v>310</v>
      </c>
      <c r="D253" s="400" t="s">
        <v>354</v>
      </c>
      <c r="E253" s="873" t="s">
        <v>312</v>
      </c>
      <c r="F253" s="873" t="s">
        <v>312</v>
      </c>
      <c r="G253" s="873" t="s">
        <v>312</v>
      </c>
      <c r="H253" s="873" t="s">
        <v>312</v>
      </c>
      <c r="I253" s="441">
        <v>500000</v>
      </c>
      <c r="J253" s="411" t="s">
        <v>58</v>
      </c>
      <c r="K253" s="412" t="s">
        <v>355</v>
      </c>
      <c r="L253" s="395" t="s">
        <v>60</v>
      </c>
      <c r="M253" s="62"/>
    </row>
    <row r="254" s="181" customFormat="1" customHeight="1" spans="1:13">
      <c r="A254" s="380"/>
      <c r="B254" s="370" t="s">
        <v>360</v>
      </c>
      <c r="C254" s="329" t="s">
        <v>357</v>
      </c>
      <c r="E254" s="331"/>
      <c r="F254" s="331"/>
      <c r="G254" s="331"/>
      <c r="H254" s="331"/>
      <c r="I254" s="331"/>
      <c r="J254" s="408" t="s">
        <v>83</v>
      </c>
      <c r="K254" s="409" t="s">
        <v>313</v>
      </c>
      <c r="L254" s="396"/>
      <c r="M254" s="62"/>
    </row>
    <row r="255" s="181" customFormat="1" customHeight="1" spans="1:13">
      <c r="A255" s="381"/>
      <c r="B255" s="372" t="s">
        <v>361</v>
      </c>
      <c r="C255" s="306"/>
      <c r="D255" s="401"/>
      <c r="E255" s="308"/>
      <c r="F255" s="308"/>
      <c r="G255" s="308"/>
      <c r="H255" s="308"/>
      <c r="I255" s="308"/>
      <c r="J255" s="410"/>
      <c r="K255" s="251"/>
      <c r="L255" s="252"/>
      <c r="M255" s="62"/>
    </row>
    <row r="256" s="52" customFormat="1" customHeight="1" spans="1:13">
      <c r="A256" s="375">
        <v>23</v>
      </c>
      <c r="B256" s="402" t="s">
        <v>362</v>
      </c>
      <c r="C256" s="403" t="s">
        <v>310</v>
      </c>
      <c r="D256" s="378" t="s">
        <v>363</v>
      </c>
      <c r="E256" s="873" t="s">
        <v>312</v>
      </c>
      <c r="F256" s="873" t="s">
        <v>312</v>
      </c>
      <c r="G256" s="873" t="s">
        <v>312</v>
      </c>
      <c r="H256" s="873" t="s">
        <v>312</v>
      </c>
      <c r="I256" s="406">
        <v>100000</v>
      </c>
      <c r="J256" s="411" t="s">
        <v>58</v>
      </c>
      <c r="K256" s="412" t="s">
        <v>80</v>
      </c>
      <c r="L256" s="378" t="s">
        <v>60</v>
      </c>
      <c r="M256" s="62"/>
    </row>
    <row r="257" s="52" customFormat="1" customHeight="1" spans="1:13">
      <c r="A257" s="380"/>
      <c r="B257" s="404" t="s">
        <v>364</v>
      </c>
      <c r="C257" s="335" t="s">
        <v>320</v>
      </c>
      <c r="D257" s="405"/>
      <c r="E257" s="332"/>
      <c r="F257" s="331"/>
      <c r="G257" s="332"/>
      <c r="H257" s="331"/>
      <c r="I257" s="332"/>
      <c r="J257" s="408" t="s">
        <v>83</v>
      </c>
      <c r="K257" s="409" t="s">
        <v>84</v>
      </c>
      <c r="L257" s="338"/>
      <c r="M257" s="62"/>
    </row>
    <row r="258" s="62" customFormat="1" customHeight="1" spans="1:12">
      <c r="A258" s="380"/>
      <c r="B258" s="336" t="s">
        <v>365</v>
      </c>
      <c r="C258" s="335"/>
      <c r="D258" s="338"/>
      <c r="E258" s="332"/>
      <c r="F258" s="331"/>
      <c r="G258" s="332"/>
      <c r="H258" s="331"/>
      <c r="I258" s="332"/>
      <c r="J258" s="408"/>
      <c r="K258" s="409"/>
      <c r="L258" s="338"/>
    </row>
    <row r="259" s="52" customFormat="1" ht="18" customHeight="1" spans="1:13">
      <c r="A259" s="389">
        <v>24</v>
      </c>
      <c r="B259" s="402" t="s">
        <v>366</v>
      </c>
      <c r="C259" s="403" t="s">
        <v>310</v>
      </c>
      <c r="D259" s="378" t="s">
        <v>367</v>
      </c>
      <c r="E259" s="406"/>
      <c r="F259" s="873" t="s">
        <v>312</v>
      </c>
      <c r="G259" s="873" t="s">
        <v>312</v>
      </c>
      <c r="H259" s="873" t="s">
        <v>312</v>
      </c>
      <c r="I259" s="442">
        <v>500000</v>
      </c>
      <c r="J259" s="443" t="s">
        <v>58</v>
      </c>
      <c r="K259" s="412" t="s">
        <v>313</v>
      </c>
      <c r="L259" s="395" t="s">
        <v>60</v>
      </c>
      <c r="M259" s="62"/>
    </row>
    <row r="260" s="52" customFormat="1" ht="18" customHeight="1" spans="1:13">
      <c r="A260" s="333"/>
      <c r="B260" s="404" t="s">
        <v>368</v>
      </c>
      <c r="C260" s="335" t="s">
        <v>315</v>
      </c>
      <c r="D260" s="338"/>
      <c r="E260" s="407"/>
      <c r="F260" s="371"/>
      <c r="G260" s="407"/>
      <c r="H260" s="371"/>
      <c r="I260" s="393"/>
      <c r="J260" s="440" t="s">
        <v>83</v>
      </c>
      <c r="K260" s="409" t="s">
        <v>84</v>
      </c>
      <c r="L260" s="396"/>
      <c r="M260" s="62"/>
    </row>
    <row r="261" s="52" customFormat="1" ht="18" customHeight="1" spans="1:13">
      <c r="A261" s="241"/>
      <c r="B261" s="242" t="s">
        <v>369</v>
      </c>
      <c r="C261" s="243"/>
      <c r="D261" s="244"/>
      <c r="E261" s="245"/>
      <c r="F261" s="246"/>
      <c r="G261" s="245"/>
      <c r="H261" s="246"/>
      <c r="I261" s="249"/>
      <c r="J261" s="250"/>
      <c r="K261" s="251"/>
      <c r="L261" s="252"/>
      <c r="M261" s="62"/>
    </row>
    <row r="262" s="52" customFormat="1" ht="18" customHeight="1" spans="1:13">
      <c r="A262" s="389">
        <v>25</v>
      </c>
      <c r="B262" s="402" t="s">
        <v>366</v>
      </c>
      <c r="C262" s="403" t="s">
        <v>310</v>
      </c>
      <c r="D262" s="378" t="s">
        <v>367</v>
      </c>
      <c r="E262" s="406"/>
      <c r="F262" s="873" t="s">
        <v>312</v>
      </c>
      <c r="G262" s="873" t="s">
        <v>312</v>
      </c>
      <c r="H262" s="873" t="s">
        <v>312</v>
      </c>
      <c r="I262" s="442">
        <v>500000</v>
      </c>
      <c r="J262" s="443" t="s">
        <v>58</v>
      </c>
      <c r="K262" s="412" t="s">
        <v>313</v>
      </c>
      <c r="L262" s="395" t="s">
        <v>60</v>
      </c>
      <c r="M262" s="62"/>
    </row>
    <row r="263" s="52" customFormat="1" ht="18" customHeight="1" spans="1:13">
      <c r="A263" s="333"/>
      <c r="B263" s="404" t="s">
        <v>370</v>
      </c>
      <c r="C263" s="335" t="s">
        <v>315</v>
      </c>
      <c r="D263" s="338"/>
      <c r="E263" s="407"/>
      <c r="F263" s="371"/>
      <c r="G263" s="407"/>
      <c r="H263" s="371"/>
      <c r="I263" s="393"/>
      <c r="J263" s="440" t="s">
        <v>83</v>
      </c>
      <c r="K263" s="409" t="s">
        <v>84</v>
      </c>
      <c r="L263" s="396"/>
      <c r="M263" s="62"/>
    </row>
    <row r="264" s="52" customFormat="1" ht="18" customHeight="1" spans="1:13">
      <c r="A264" s="241"/>
      <c r="B264" s="242" t="s">
        <v>371</v>
      </c>
      <c r="C264" s="243"/>
      <c r="D264" s="244"/>
      <c r="E264" s="245"/>
      <c r="F264" s="246"/>
      <c r="G264" s="245"/>
      <c r="H264" s="246"/>
      <c r="I264" s="249"/>
      <c r="J264" s="250"/>
      <c r="K264" s="251"/>
      <c r="L264" s="252"/>
      <c r="M264" s="62"/>
    </row>
    <row r="265" s="52" customFormat="1" ht="18" customHeight="1" spans="1:13">
      <c r="A265" s="389">
        <v>26</v>
      </c>
      <c r="B265" s="402" t="s">
        <v>366</v>
      </c>
      <c r="C265" s="403" t="s">
        <v>310</v>
      </c>
      <c r="D265" s="378" t="s">
        <v>367</v>
      </c>
      <c r="E265" s="406"/>
      <c r="F265" s="873" t="s">
        <v>312</v>
      </c>
      <c r="G265" s="873" t="s">
        <v>312</v>
      </c>
      <c r="H265" s="873" t="s">
        <v>312</v>
      </c>
      <c r="I265" s="442">
        <v>500000</v>
      </c>
      <c r="J265" s="443" t="s">
        <v>58</v>
      </c>
      <c r="K265" s="412" t="s">
        <v>313</v>
      </c>
      <c r="L265" s="395" t="s">
        <v>60</v>
      </c>
      <c r="M265" s="62"/>
    </row>
    <row r="266" s="52" customFormat="1" ht="18" customHeight="1" spans="1:13">
      <c r="A266" s="333"/>
      <c r="B266" s="404" t="s">
        <v>372</v>
      </c>
      <c r="C266" s="335" t="s">
        <v>315</v>
      </c>
      <c r="D266" s="338"/>
      <c r="E266" s="407"/>
      <c r="F266" s="371"/>
      <c r="G266" s="407"/>
      <c r="H266" s="371"/>
      <c r="I266" s="393"/>
      <c r="J266" s="440" t="s">
        <v>83</v>
      </c>
      <c r="K266" s="409" t="s">
        <v>84</v>
      </c>
      <c r="L266" s="396"/>
      <c r="M266" s="62"/>
    </row>
    <row r="267" s="52" customFormat="1" ht="9.75" customHeight="1" spans="1:13">
      <c r="A267" s="241"/>
      <c r="B267" s="242"/>
      <c r="C267" s="243"/>
      <c r="D267" s="244"/>
      <c r="E267" s="245"/>
      <c r="F267" s="246"/>
      <c r="G267" s="245"/>
      <c r="H267" s="246"/>
      <c r="I267" s="249"/>
      <c r="J267" s="250"/>
      <c r="K267" s="251"/>
      <c r="L267" s="252"/>
      <c r="M267" s="62"/>
    </row>
    <row r="268" s="52" customFormat="1" ht="18" customHeight="1" spans="1:13">
      <c r="A268" s="389">
        <v>27</v>
      </c>
      <c r="B268" s="402" t="s">
        <v>366</v>
      </c>
      <c r="C268" s="403" t="s">
        <v>310</v>
      </c>
      <c r="D268" s="378" t="s">
        <v>367</v>
      </c>
      <c r="E268" s="406"/>
      <c r="F268" s="873" t="s">
        <v>312</v>
      </c>
      <c r="G268" s="873" t="s">
        <v>312</v>
      </c>
      <c r="H268" s="873" t="s">
        <v>312</v>
      </c>
      <c r="I268" s="442">
        <v>500000</v>
      </c>
      <c r="J268" s="443" t="s">
        <v>58</v>
      </c>
      <c r="K268" s="412" t="s">
        <v>313</v>
      </c>
      <c r="L268" s="395" t="s">
        <v>60</v>
      </c>
      <c r="M268" s="62"/>
    </row>
    <row r="269" s="52" customFormat="1" ht="18" customHeight="1" spans="1:13">
      <c r="A269" s="333"/>
      <c r="B269" s="404" t="s">
        <v>373</v>
      </c>
      <c r="C269" s="335" t="s">
        <v>315</v>
      </c>
      <c r="D269" s="338"/>
      <c r="E269" s="407"/>
      <c r="F269" s="371"/>
      <c r="G269" s="407"/>
      <c r="H269" s="371"/>
      <c r="I269" s="393"/>
      <c r="J269" s="440" t="s">
        <v>83</v>
      </c>
      <c r="K269" s="409" t="s">
        <v>84</v>
      </c>
      <c r="L269" s="396"/>
      <c r="M269" s="62"/>
    </row>
    <row r="270" s="52" customFormat="1" ht="18" customHeight="1" spans="1:13">
      <c r="A270" s="241"/>
      <c r="B270" s="242" t="s">
        <v>374</v>
      </c>
      <c r="C270" s="243"/>
      <c r="D270" s="244"/>
      <c r="E270" s="245"/>
      <c r="F270" s="246"/>
      <c r="G270" s="245"/>
      <c r="H270" s="246"/>
      <c r="I270" s="249"/>
      <c r="J270" s="250"/>
      <c r="K270" s="251"/>
      <c r="L270" s="252"/>
      <c r="M270" s="62"/>
    </row>
    <row r="271" s="181" customFormat="1" customHeight="1" spans="1:13">
      <c r="A271" s="375">
        <v>28</v>
      </c>
      <c r="B271" s="376" t="s">
        <v>375</v>
      </c>
      <c r="C271" s="377" t="s">
        <v>310</v>
      </c>
      <c r="D271" s="400" t="s">
        <v>354</v>
      </c>
      <c r="E271" s="873" t="s">
        <v>312</v>
      </c>
      <c r="F271" s="873" t="s">
        <v>312</v>
      </c>
      <c r="G271" s="873" t="s">
        <v>312</v>
      </c>
      <c r="H271" s="873" t="s">
        <v>312</v>
      </c>
      <c r="I271" s="441">
        <v>500000</v>
      </c>
      <c r="J271" s="411" t="s">
        <v>58</v>
      </c>
      <c r="K271" s="412" t="s">
        <v>355</v>
      </c>
      <c r="L271" s="395" t="s">
        <v>60</v>
      </c>
      <c r="M271" s="62"/>
    </row>
    <row r="272" s="181" customFormat="1" customHeight="1" spans="1:13">
      <c r="A272" s="380"/>
      <c r="B272" s="370" t="s">
        <v>376</v>
      </c>
      <c r="C272" s="329" t="s">
        <v>357</v>
      </c>
      <c r="E272" s="331"/>
      <c r="F272" s="331"/>
      <c r="G272" s="331"/>
      <c r="H272" s="331"/>
      <c r="I272" s="331"/>
      <c r="J272" s="408" t="s">
        <v>83</v>
      </c>
      <c r="K272" s="409" t="s">
        <v>313</v>
      </c>
      <c r="L272" s="396"/>
      <c r="M272" s="62"/>
    </row>
    <row r="273" s="181" customFormat="1" ht="6.75" customHeight="1" spans="1:13">
      <c r="A273" s="381"/>
      <c r="B273" s="372"/>
      <c r="C273" s="306"/>
      <c r="D273" s="401"/>
      <c r="E273" s="308"/>
      <c r="F273" s="308"/>
      <c r="G273" s="308"/>
      <c r="H273" s="308"/>
      <c r="I273" s="308"/>
      <c r="J273" s="410"/>
      <c r="K273" s="251"/>
      <c r="L273" s="252"/>
      <c r="M273" s="62"/>
    </row>
    <row r="274" s="62" customFormat="1" customHeight="1" spans="1:12">
      <c r="A274" s="353" t="s">
        <v>19</v>
      </c>
      <c r="B274" s="353"/>
      <c r="C274" s="353"/>
      <c r="D274" s="353"/>
      <c r="E274" s="444">
        <f ca="1">SUM(E49:E63)</f>
        <v>0</v>
      </c>
      <c r="F274" s="444">
        <f ca="1">SUM(F49:F63)</f>
        <v>0</v>
      </c>
      <c r="G274" s="879" t="s">
        <v>312</v>
      </c>
      <c r="H274" s="879" t="s">
        <v>312</v>
      </c>
      <c r="I274" s="444">
        <f>SUM(I251:I271)</f>
        <v>3600000</v>
      </c>
      <c r="J274" s="461"/>
      <c r="K274" s="416">
        <f ca="1">SUM(E274:J274)</f>
        <v>3600000</v>
      </c>
      <c r="L274" s="416"/>
    </row>
    <row r="275" s="52" customFormat="1" customHeight="1" spans="1:13">
      <c r="A275" s="446"/>
      <c r="B275" s="334"/>
      <c r="C275" s="335"/>
      <c r="D275" s="330"/>
      <c r="E275" s="332"/>
      <c r="F275" s="332"/>
      <c r="G275" s="332"/>
      <c r="H275" s="332"/>
      <c r="I275" s="332"/>
      <c r="J275" s="332"/>
      <c r="K275" s="341"/>
      <c r="L275" s="342"/>
      <c r="M275" s="62"/>
    </row>
    <row r="276" s="47" customFormat="1" customHeight="1" spans="2:13">
      <c r="B276" s="165" t="s">
        <v>40</v>
      </c>
      <c r="C276" s="165"/>
      <c r="D276" s="165"/>
      <c r="E276" s="385"/>
      <c r="F276" s="385"/>
      <c r="G276" s="385"/>
      <c r="H276" s="385"/>
      <c r="I276" s="385"/>
      <c r="J276" s="418"/>
      <c r="K276" s="418"/>
      <c r="L276" s="165"/>
      <c r="M276" s="165"/>
    </row>
    <row r="277" s="47" customFormat="1" customHeight="1" spans="1:13">
      <c r="A277" s="386"/>
      <c r="B277" s="154" t="s">
        <v>42</v>
      </c>
      <c r="C277" s="387"/>
      <c r="D277" s="387"/>
      <c r="E277" s="388"/>
      <c r="F277" s="388"/>
      <c r="G277" s="388"/>
      <c r="H277" s="388"/>
      <c r="I277" s="419"/>
      <c r="J277" s="420"/>
      <c r="K277" s="420"/>
      <c r="L277" s="386"/>
      <c r="M277" s="387"/>
    </row>
    <row r="278" s="180" customFormat="1" customHeight="1" spans="1:12">
      <c r="A278" s="347" t="s">
        <v>44</v>
      </c>
      <c r="B278" s="348" t="s">
        <v>14</v>
      </c>
      <c r="C278" s="347" t="s">
        <v>45</v>
      </c>
      <c r="D278" s="349" t="s">
        <v>46</v>
      </c>
      <c r="E278" s="350" t="s">
        <v>47</v>
      </c>
      <c r="F278" s="351"/>
      <c r="G278" s="351"/>
      <c r="H278" s="351"/>
      <c r="I278" s="365"/>
      <c r="J278" s="366" t="s">
        <v>48</v>
      </c>
      <c r="K278" s="367" t="s">
        <v>49</v>
      </c>
      <c r="L278" s="367" t="s">
        <v>50</v>
      </c>
    </row>
    <row r="279" s="180" customFormat="1" customHeight="1" spans="1:12">
      <c r="A279" s="347"/>
      <c r="B279" s="352"/>
      <c r="C279" s="347"/>
      <c r="D279" s="353" t="s">
        <v>51</v>
      </c>
      <c r="E279" s="354">
        <v>2566</v>
      </c>
      <c r="F279" s="354">
        <v>2567</v>
      </c>
      <c r="G279" s="354">
        <v>2568</v>
      </c>
      <c r="H279" s="354">
        <v>2569</v>
      </c>
      <c r="I279" s="354">
        <v>2570</v>
      </c>
      <c r="J279" s="368" t="s">
        <v>52</v>
      </c>
      <c r="K279" s="369" t="s">
        <v>53</v>
      </c>
      <c r="L279" s="369" t="s">
        <v>54</v>
      </c>
    </row>
    <row r="280" s="181" customFormat="1" customHeight="1" spans="1:13">
      <c r="A280" s="375">
        <v>29</v>
      </c>
      <c r="B280" s="376" t="s">
        <v>375</v>
      </c>
      <c r="C280" s="377" t="s">
        <v>310</v>
      </c>
      <c r="D280" s="400" t="s">
        <v>354</v>
      </c>
      <c r="E280" s="873" t="s">
        <v>312</v>
      </c>
      <c r="F280" s="873" t="s">
        <v>312</v>
      </c>
      <c r="G280" s="873" t="s">
        <v>312</v>
      </c>
      <c r="H280" s="873" t="s">
        <v>312</v>
      </c>
      <c r="I280" s="441">
        <v>500000</v>
      </c>
      <c r="J280" s="411" t="s">
        <v>58</v>
      </c>
      <c r="K280" s="412" t="s">
        <v>355</v>
      </c>
      <c r="L280" s="395" t="s">
        <v>60</v>
      </c>
      <c r="M280" s="62"/>
    </row>
    <row r="281" s="181" customFormat="1" customHeight="1" spans="1:13">
      <c r="A281" s="380"/>
      <c r="B281" s="370" t="s">
        <v>377</v>
      </c>
      <c r="C281" s="329" t="s">
        <v>357</v>
      </c>
      <c r="E281" s="331"/>
      <c r="F281" s="331"/>
      <c r="G281" s="331"/>
      <c r="H281" s="331"/>
      <c r="I281" s="331"/>
      <c r="J281" s="408" t="s">
        <v>83</v>
      </c>
      <c r="K281" s="409" t="s">
        <v>313</v>
      </c>
      <c r="L281" s="396"/>
      <c r="M281" s="62"/>
    </row>
    <row r="282" s="181" customFormat="1" customHeight="1" spans="1:13">
      <c r="A282" s="381"/>
      <c r="B282" s="372"/>
      <c r="C282" s="306"/>
      <c r="D282" s="401"/>
      <c r="E282" s="308"/>
      <c r="F282" s="308"/>
      <c r="G282" s="308"/>
      <c r="H282" s="308"/>
      <c r="I282" s="308"/>
      <c r="J282" s="410"/>
      <c r="K282" s="251"/>
      <c r="L282" s="252"/>
      <c r="M282" s="62"/>
    </row>
    <row r="283" s="181" customFormat="1" customHeight="1" spans="1:13">
      <c r="A283" s="375">
        <v>30</v>
      </c>
      <c r="B283" s="376" t="s">
        <v>375</v>
      </c>
      <c r="C283" s="377" t="s">
        <v>310</v>
      </c>
      <c r="D283" s="400" t="s">
        <v>354</v>
      </c>
      <c r="E283" s="873" t="s">
        <v>312</v>
      </c>
      <c r="F283" s="873" t="s">
        <v>312</v>
      </c>
      <c r="G283" s="873" t="s">
        <v>312</v>
      </c>
      <c r="H283" s="873" t="s">
        <v>312</v>
      </c>
      <c r="I283" s="441">
        <v>500000</v>
      </c>
      <c r="J283" s="411" t="s">
        <v>58</v>
      </c>
      <c r="K283" s="412" t="s">
        <v>355</v>
      </c>
      <c r="L283" s="395" t="s">
        <v>60</v>
      </c>
      <c r="M283" s="62"/>
    </row>
    <row r="284" s="181" customFormat="1" customHeight="1" spans="1:13">
      <c r="A284" s="380"/>
      <c r="B284" s="370" t="s">
        <v>378</v>
      </c>
      <c r="C284" s="329" t="s">
        <v>357</v>
      </c>
      <c r="E284" s="331"/>
      <c r="F284" s="331"/>
      <c r="G284" s="331"/>
      <c r="H284" s="331"/>
      <c r="I284" s="331"/>
      <c r="J284" s="408" t="s">
        <v>83</v>
      </c>
      <c r="K284" s="409" t="s">
        <v>313</v>
      </c>
      <c r="L284" s="396"/>
      <c r="M284" s="62"/>
    </row>
    <row r="285" s="181" customFormat="1" customHeight="1" spans="1:13">
      <c r="A285" s="381"/>
      <c r="B285" s="372"/>
      <c r="C285" s="306"/>
      <c r="D285" s="401"/>
      <c r="E285" s="308"/>
      <c r="F285" s="308"/>
      <c r="G285" s="308"/>
      <c r="H285" s="308"/>
      <c r="I285" s="308"/>
      <c r="J285" s="410"/>
      <c r="K285" s="251"/>
      <c r="L285" s="252"/>
      <c r="M285" s="62"/>
    </row>
    <row r="286" s="52" customFormat="1" customHeight="1" spans="1:13">
      <c r="A286" s="375">
        <v>31</v>
      </c>
      <c r="B286" s="376" t="s">
        <v>379</v>
      </c>
      <c r="C286" s="377" t="s">
        <v>310</v>
      </c>
      <c r="D286" s="399" t="s">
        <v>311</v>
      </c>
      <c r="E286" s="873" t="s">
        <v>312</v>
      </c>
      <c r="F286" s="873" t="s">
        <v>312</v>
      </c>
      <c r="G286" s="873" t="s">
        <v>312</v>
      </c>
      <c r="H286" s="873" t="s">
        <v>312</v>
      </c>
      <c r="I286" s="379">
        <v>500000</v>
      </c>
      <c r="J286" s="411" t="s">
        <v>58</v>
      </c>
      <c r="K286" s="412" t="s">
        <v>313</v>
      </c>
      <c r="L286" s="395" t="s">
        <v>60</v>
      </c>
      <c r="M286" s="62"/>
    </row>
    <row r="287" s="52" customFormat="1" customHeight="1" spans="1:13">
      <c r="A287" s="381"/>
      <c r="B287" s="372" t="s">
        <v>380</v>
      </c>
      <c r="C287" s="306" t="s">
        <v>315</v>
      </c>
      <c r="D287" s="373"/>
      <c r="E287" s="374"/>
      <c r="F287" s="246"/>
      <c r="G287" s="374"/>
      <c r="H287" s="374"/>
      <c r="I287" s="374"/>
      <c r="J287" s="410" t="s">
        <v>83</v>
      </c>
      <c r="K287" s="251" t="s">
        <v>84</v>
      </c>
      <c r="L287" s="252"/>
      <c r="M287" s="62"/>
    </row>
    <row r="288" s="52" customFormat="1" customHeight="1" spans="1:13">
      <c r="A288" s="375">
        <v>32</v>
      </c>
      <c r="B288" s="376" t="s">
        <v>381</v>
      </c>
      <c r="C288" s="377" t="s">
        <v>310</v>
      </c>
      <c r="D288" s="399" t="s">
        <v>367</v>
      </c>
      <c r="E288" s="873" t="s">
        <v>312</v>
      </c>
      <c r="F288" s="873" t="s">
        <v>312</v>
      </c>
      <c r="G288" s="873" t="s">
        <v>312</v>
      </c>
      <c r="H288" s="873" t="s">
        <v>312</v>
      </c>
      <c r="I288" s="434">
        <v>100000</v>
      </c>
      <c r="J288" s="411" t="s">
        <v>58</v>
      </c>
      <c r="K288" s="412" t="s">
        <v>80</v>
      </c>
      <c r="L288" s="395" t="s">
        <v>60</v>
      </c>
      <c r="M288" s="62"/>
    </row>
    <row r="289" s="52" customFormat="1" customHeight="1" spans="1:13">
      <c r="A289" s="381"/>
      <c r="B289" s="370" t="s">
        <v>382</v>
      </c>
      <c r="C289" s="329" t="s">
        <v>315</v>
      </c>
      <c r="D289" s="330"/>
      <c r="E289" s="308"/>
      <c r="F289" s="309"/>
      <c r="G289" s="308"/>
      <c r="H289" s="308"/>
      <c r="I289" s="308"/>
      <c r="J289" s="410" t="s">
        <v>83</v>
      </c>
      <c r="K289" s="251" t="s">
        <v>84</v>
      </c>
      <c r="L289" s="396"/>
      <c r="M289" s="62"/>
    </row>
    <row r="290" s="52" customFormat="1" customHeight="1" spans="1:13">
      <c r="A290" s="375">
        <v>33</v>
      </c>
      <c r="B290" s="376" t="s">
        <v>351</v>
      </c>
      <c r="C290" s="377" t="s">
        <v>338</v>
      </c>
      <c r="D290" s="399" t="s">
        <v>339</v>
      </c>
      <c r="E290" s="873" t="s">
        <v>312</v>
      </c>
      <c r="F290" s="873" t="s">
        <v>312</v>
      </c>
      <c r="G290" s="873" t="s">
        <v>312</v>
      </c>
      <c r="H290" s="873" t="s">
        <v>312</v>
      </c>
      <c r="I290" s="379">
        <v>200000</v>
      </c>
      <c r="J290" s="876" t="s">
        <v>340</v>
      </c>
      <c r="K290" s="377" t="s">
        <v>341</v>
      </c>
      <c r="L290" s="395" t="s">
        <v>60</v>
      </c>
      <c r="M290" s="62"/>
    </row>
    <row r="291" s="52" customFormat="1" customHeight="1" spans="1:13">
      <c r="A291" s="380"/>
      <c r="B291" s="370" t="s">
        <v>383</v>
      </c>
      <c r="C291" s="329" t="s">
        <v>343</v>
      </c>
      <c r="D291" s="342"/>
      <c r="E291" s="94"/>
      <c r="F291" s="371"/>
      <c r="G291" s="94"/>
      <c r="H291" s="94"/>
      <c r="I291" s="94"/>
      <c r="J291" s="878" t="s">
        <v>344</v>
      </c>
      <c r="K291" s="329" t="s">
        <v>345</v>
      </c>
      <c r="L291" s="396"/>
      <c r="M291" s="62"/>
    </row>
    <row r="292" s="52" customFormat="1" customHeight="1" spans="1:13">
      <c r="A292" s="381"/>
      <c r="B292" s="372"/>
      <c r="C292" s="329" t="s">
        <v>347</v>
      </c>
      <c r="D292" s="307"/>
      <c r="E292" s="398"/>
      <c r="F292" s="308"/>
      <c r="G292" s="398"/>
      <c r="H292" s="398"/>
      <c r="I292" s="398"/>
      <c r="J292" s="440" t="s">
        <v>348</v>
      </c>
      <c r="K292" s="329" t="s">
        <v>349</v>
      </c>
      <c r="L292" s="252"/>
      <c r="M292" s="62"/>
    </row>
    <row r="293" s="52" customFormat="1" customHeight="1" spans="1:13">
      <c r="A293" s="380">
        <v>34</v>
      </c>
      <c r="B293" s="376" t="s">
        <v>384</v>
      </c>
      <c r="C293" s="377" t="s">
        <v>385</v>
      </c>
      <c r="D293" s="399" t="s">
        <v>386</v>
      </c>
      <c r="E293" s="873" t="s">
        <v>312</v>
      </c>
      <c r="F293" s="873" t="s">
        <v>312</v>
      </c>
      <c r="G293" s="873" t="s">
        <v>312</v>
      </c>
      <c r="H293" s="873" t="s">
        <v>312</v>
      </c>
      <c r="I293" s="379">
        <v>400000</v>
      </c>
      <c r="J293" s="873" t="s">
        <v>387</v>
      </c>
      <c r="K293" s="462" t="s">
        <v>388</v>
      </c>
      <c r="L293" s="395" t="s">
        <v>60</v>
      </c>
      <c r="M293" s="62"/>
    </row>
    <row r="294" s="52" customFormat="1" customHeight="1" spans="1:13">
      <c r="A294" s="380"/>
      <c r="B294" s="372" t="s">
        <v>389</v>
      </c>
      <c r="C294" s="306" t="s">
        <v>390</v>
      </c>
      <c r="D294" s="373" t="s">
        <v>391</v>
      </c>
      <c r="E294" s="374"/>
      <c r="F294" s="246"/>
      <c r="G294" s="374"/>
      <c r="H294" s="374"/>
      <c r="I294" s="374"/>
      <c r="J294" s="880" t="s">
        <v>392</v>
      </c>
      <c r="K294" s="463" t="s">
        <v>393</v>
      </c>
      <c r="L294" s="252"/>
      <c r="M294" s="62"/>
    </row>
    <row r="295" s="52" customFormat="1" customHeight="1" spans="1:13">
      <c r="A295" s="375">
        <v>35</v>
      </c>
      <c r="B295" s="390" t="s">
        <v>394</v>
      </c>
      <c r="C295" s="377" t="s">
        <v>395</v>
      </c>
      <c r="D295" s="399" t="s">
        <v>386</v>
      </c>
      <c r="E295" s="873" t="s">
        <v>312</v>
      </c>
      <c r="F295" s="873" t="s">
        <v>312</v>
      </c>
      <c r="G295" s="873" t="s">
        <v>312</v>
      </c>
      <c r="H295" s="873" t="s">
        <v>312</v>
      </c>
      <c r="I295" s="379">
        <v>100000</v>
      </c>
      <c r="J295" s="873" t="s">
        <v>387</v>
      </c>
      <c r="K295" s="462" t="s">
        <v>396</v>
      </c>
      <c r="L295" s="395" t="s">
        <v>60</v>
      </c>
      <c r="M295" s="62"/>
    </row>
    <row r="296" s="52" customFormat="1" customHeight="1" spans="1:13">
      <c r="A296" s="381"/>
      <c r="B296" s="372"/>
      <c r="C296" s="306" t="s">
        <v>397</v>
      </c>
      <c r="D296" s="373" t="s">
        <v>391</v>
      </c>
      <c r="E296" s="374"/>
      <c r="F296" s="246"/>
      <c r="G296" s="374"/>
      <c r="H296" s="374"/>
      <c r="I296" s="374"/>
      <c r="J296" s="881" t="s">
        <v>392</v>
      </c>
      <c r="K296" s="464"/>
      <c r="L296" s="396"/>
      <c r="M296" s="62"/>
    </row>
    <row r="297" s="62" customFormat="1" customHeight="1" spans="1:12">
      <c r="A297" s="353" t="s">
        <v>19</v>
      </c>
      <c r="B297" s="353"/>
      <c r="C297" s="353"/>
      <c r="D297" s="353"/>
      <c r="E297" s="444">
        <f>SUM(E219:E226)</f>
        <v>2566</v>
      </c>
      <c r="F297" s="444">
        <f>SUM(F219:F226)</f>
        <v>2567</v>
      </c>
      <c r="G297" s="879" t="s">
        <v>312</v>
      </c>
      <c r="H297" s="879" t="s">
        <v>312</v>
      </c>
      <c r="I297" s="444">
        <f>SUM(I280:I295)</f>
        <v>2300000</v>
      </c>
      <c r="J297" s="461"/>
      <c r="K297" s="416">
        <f>SUM(E297:J297)</f>
        <v>2305133</v>
      </c>
      <c r="L297" s="416"/>
    </row>
    <row r="298" s="52" customFormat="1" customHeight="1" spans="1:13">
      <c r="A298" s="382" t="s">
        <v>398</v>
      </c>
      <c r="B298" s="382"/>
      <c r="C298" s="382"/>
      <c r="D298" s="382"/>
      <c r="E298" s="444">
        <f>SUM(E220:E230)</f>
        <v>2566</v>
      </c>
      <c r="F298" s="444">
        <f>SUM(F220:F230)</f>
        <v>2567</v>
      </c>
      <c r="G298" s="879" t="s">
        <v>312</v>
      </c>
      <c r="H298" s="879" t="s">
        <v>312</v>
      </c>
      <c r="I298" s="444">
        <f>I75+I215+I243+I274+I297</f>
        <v>40300000</v>
      </c>
      <c r="J298" s="461"/>
      <c r="K298" s="465">
        <f>SUM(E298:J298)</f>
        <v>40305133</v>
      </c>
      <c r="L298" s="466"/>
      <c r="M298" s="357"/>
    </row>
    <row r="299" s="52" customFormat="1" customHeight="1" spans="1:13">
      <c r="A299" s="343"/>
      <c r="B299" s="343"/>
      <c r="C299" s="343"/>
      <c r="D299" s="343"/>
      <c r="E299" s="344"/>
      <c r="F299" s="344"/>
      <c r="G299" s="407"/>
      <c r="H299" s="407"/>
      <c r="I299" s="344"/>
      <c r="J299" s="467"/>
      <c r="K299" s="356"/>
      <c r="L299" s="356"/>
      <c r="M299" s="357"/>
    </row>
    <row r="300" s="52" customFormat="1" customHeight="1" spans="1:13">
      <c r="A300" s="343"/>
      <c r="B300" s="343"/>
      <c r="C300" s="343"/>
      <c r="D300" s="343"/>
      <c r="E300" s="344"/>
      <c r="F300" s="344"/>
      <c r="G300" s="407"/>
      <c r="H300" s="407"/>
      <c r="I300" s="344"/>
      <c r="J300" s="467"/>
      <c r="K300" s="356"/>
      <c r="L300" s="356"/>
      <c r="M300" s="357"/>
    </row>
    <row r="301" s="52" customFormat="1" customHeight="1" spans="1:13">
      <c r="A301" s="343"/>
      <c r="B301" s="343"/>
      <c r="C301" s="343"/>
      <c r="D301" s="343"/>
      <c r="E301" s="344"/>
      <c r="F301" s="344"/>
      <c r="G301" s="407"/>
      <c r="H301" s="407"/>
      <c r="I301" s="344"/>
      <c r="J301" s="467"/>
      <c r="K301" s="356"/>
      <c r="L301" s="356"/>
      <c r="M301" s="357"/>
    </row>
    <row r="302" s="47" customFormat="1" customHeight="1" spans="2:13">
      <c r="B302" s="165" t="s">
        <v>40</v>
      </c>
      <c r="C302" s="165"/>
      <c r="D302" s="165"/>
      <c r="E302" s="385"/>
      <c r="F302" s="385"/>
      <c r="G302" s="385"/>
      <c r="H302" s="385"/>
      <c r="I302" s="385"/>
      <c r="J302" s="418"/>
      <c r="K302" s="418"/>
      <c r="L302" s="165"/>
      <c r="M302" s="165"/>
    </row>
    <row r="303" s="47" customFormat="1" customHeight="1" spans="1:13">
      <c r="A303" s="387"/>
      <c r="B303" s="154" t="s">
        <v>143</v>
      </c>
      <c r="C303" s="387"/>
      <c r="D303" s="387"/>
      <c r="E303" s="388"/>
      <c r="F303" s="388"/>
      <c r="G303" s="388"/>
      <c r="H303" s="388"/>
      <c r="I303" s="388"/>
      <c r="J303" s="468"/>
      <c r="K303" s="468"/>
      <c r="L303" s="387"/>
      <c r="M303" s="387"/>
    </row>
    <row r="304" s="180" customFormat="1" customHeight="1" spans="1:12">
      <c r="A304" s="347" t="s">
        <v>44</v>
      </c>
      <c r="B304" s="348" t="s">
        <v>14</v>
      </c>
      <c r="C304" s="347" t="s">
        <v>45</v>
      </c>
      <c r="D304" s="349" t="s">
        <v>46</v>
      </c>
      <c r="E304" s="350" t="s">
        <v>47</v>
      </c>
      <c r="F304" s="351"/>
      <c r="G304" s="351"/>
      <c r="H304" s="351"/>
      <c r="I304" s="365"/>
      <c r="J304" s="366" t="s">
        <v>48</v>
      </c>
      <c r="K304" s="367" t="s">
        <v>49</v>
      </c>
      <c r="L304" s="367" t="s">
        <v>50</v>
      </c>
    </row>
    <row r="305" s="180" customFormat="1" customHeight="1" spans="1:12">
      <c r="A305" s="347"/>
      <c r="B305" s="352"/>
      <c r="C305" s="347"/>
      <c r="D305" s="353" t="s">
        <v>51</v>
      </c>
      <c r="E305" s="354">
        <v>2566</v>
      </c>
      <c r="F305" s="354">
        <v>2567</v>
      </c>
      <c r="G305" s="354">
        <v>2568</v>
      </c>
      <c r="H305" s="354">
        <v>2569</v>
      </c>
      <c r="I305" s="354">
        <v>2570</v>
      </c>
      <c r="J305" s="368" t="s">
        <v>52</v>
      </c>
      <c r="K305" s="369" t="s">
        <v>53</v>
      </c>
      <c r="L305" s="369" t="s">
        <v>54</v>
      </c>
    </row>
    <row r="306" s="52" customFormat="1" customHeight="1" spans="1:13">
      <c r="A306" s="375">
        <v>1</v>
      </c>
      <c r="B306" s="376" t="s">
        <v>399</v>
      </c>
      <c r="C306" s="377" t="s">
        <v>146</v>
      </c>
      <c r="D306" s="399" t="s">
        <v>400</v>
      </c>
      <c r="E306" s="873" t="s">
        <v>312</v>
      </c>
      <c r="F306" s="873" t="s">
        <v>312</v>
      </c>
      <c r="G306" s="873" t="s">
        <v>312</v>
      </c>
      <c r="H306" s="873" t="s">
        <v>312</v>
      </c>
      <c r="I306" s="379">
        <v>100000</v>
      </c>
      <c r="J306" s="873" t="s">
        <v>148</v>
      </c>
      <c r="K306" s="469" t="s">
        <v>149</v>
      </c>
      <c r="L306" s="395" t="s">
        <v>60</v>
      </c>
      <c r="M306" s="62"/>
    </row>
    <row r="307" s="52" customFormat="1" customHeight="1" spans="1:13">
      <c r="A307" s="381"/>
      <c r="B307" s="372" t="s">
        <v>401</v>
      </c>
      <c r="C307" s="306"/>
      <c r="D307" s="307"/>
      <c r="E307" s="398"/>
      <c r="F307" s="308"/>
      <c r="G307" s="398"/>
      <c r="H307" s="398"/>
      <c r="I307" s="398"/>
      <c r="J307" s="308" t="s">
        <v>152</v>
      </c>
      <c r="K307" s="328" t="s">
        <v>402</v>
      </c>
      <c r="L307" s="252"/>
      <c r="M307" s="62"/>
    </row>
    <row r="308" s="52" customFormat="1" customHeight="1" spans="1:13">
      <c r="A308" s="375">
        <v>2</v>
      </c>
      <c r="B308" s="376" t="s">
        <v>403</v>
      </c>
      <c r="C308" s="377" t="s">
        <v>404</v>
      </c>
      <c r="D308" s="399" t="s">
        <v>405</v>
      </c>
      <c r="E308" s="873" t="s">
        <v>312</v>
      </c>
      <c r="F308" s="873" t="s">
        <v>312</v>
      </c>
      <c r="G308" s="873" t="s">
        <v>312</v>
      </c>
      <c r="H308" s="873" t="s">
        <v>312</v>
      </c>
      <c r="I308" s="379">
        <v>200000</v>
      </c>
      <c r="J308" s="873" t="s">
        <v>148</v>
      </c>
      <c r="K308" s="412" t="s">
        <v>149</v>
      </c>
      <c r="L308" s="395" t="s">
        <v>60</v>
      </c>
      <c r="M308" s="62"/>
    </row>
    <row r="309" s="52" customFormat="1" customHeight="1" spans="1:13">
      <c r="A309" s="381"/>
      <c r="B309" s="372" t="s">
        <v>316</v>
      </c>
      <c r="C309" s="306" t="s">
        <v>406</v>
      </c>
      <c r="D309" s="307"/>
      <c r="E309" s="398"/>
      <c r="F309" s="308"/>
      <c r="G309" s="398"/>
      <c r="H309" s="398"/>
      <c r="I309" s="398"/>
      <c r="J309" s="308" t="s">
        <v>152</v>
      </c>
      <c r="K309" s="409" t="s">
        <v>402</v>
      </c>
      <c r="L309" s="252"/>
      <c r="M309" s="62"/>
    </row>
    <row r="310" s="52" customFormat="1" customHeight="1" spans="1:13">
      <c r="A310" s="375">
        <v>3</v>
      </c>
      <c r="B310" s="376" t="s">
        <v>407</v>
      </c>
      <c r="C310" s="377" t="s">
        <v>146</v>
      </c>
      <c r="D310" s="399" t="s">
        <v>354</v>
      </c>
      <c r="E310" s="873" t="s">
        <v>312</v>
      </c>
      <c r="F310" s="873" t="s">
        <v>312</v>
      </c>
      <c r="G310" s="873" t="s">
        <v>312</v>
      </c>
      <c r="H310" s="873" t="s">
        <v>312</v>
      </c>
      <c r="I310" s="379">
        <v>200000</v>
      </c>
      <c r="J310" s="882" t="s">
        <v>148</v>
      </c>
      <c r="K310" s="412" t="s">
        <v>149</v>
      </c>
      <c r="L310" s="395" t="s">
        <v>60</v>
      </c>
      <c r="M310" s="62"/>
    </row>
    <row r="311" s="52" customFormat="1" customHeight="1" spans="1:13">
      <c r="A311" s="380"/>
      <c r="B311" s="370" t="s">
        <v>408</v>
      </c>
      <c r="C311" s="329"/>
      <c r="D311" s="342"/>
      <c r="E311" s="94"/>
      <c r="F311" s="94"/>
      <c r="G311" s="371"/>
      <c r="H311" s="94"/>
      <c r="I311" s="94"/>
      <c r="J311" s="883" t="s">
        <v>152</v>
      </c>
      <c r="K311" s="409" t="s">
        <v>402</v>
      </c>
      <c r="L311" s="396"/>
      <c r="M311" s="62"/>
    </row>
    <row r="312" s="52" customFormat="1" customHeight="1" spans="1:13">
      <c r="A312" s="380"/>
      <c r="B312" s="370"/>
      <c r="C312" s="329"/>
      <c r="D312" s="330"/>
      <c r="E312" s="397"/>
      <c r="F312" s="397"/>
      <c r="G312" s="331"/>
      <c r="H312" s="397"/>
      <c r="I312" s="397"/>
      <c r="J312" s="397"/>
      <c r="K312" s="409"/>
      <c r="L312" s="396"/>
      <c r="M312" s="357"/>
    </row>
    <row r="313" s="52" customFormat="1" customHeight="1" spans="1:13">
      <c r="A313" s="389">
        <v>4</v>
      </c>
      <c r="B313" s="390" t="s">
        <v>403</v>
      </c>
      <c r="C313" s="447" t="s">
        <v>404</v>
      </c>
      <c r="D313" s="378" t="s">
        <v>405</v>
      </c>
      <c r="E313" s="879" t="s">
        <v>312</v>
      </c>
      <c r="F313" s="879" t="s">
        <v>312</v>
      </c>
      <c r="G313" s="879" t="s">
        <v>312</v>
      </c>
      <c r="H313" s="879" t="s">
        <v>312</v>
      </c>
      <c r="I313" s="445">
        <v>200000</v>
      </c>
      <c r="J313" s="882" t="s">
        <v>148</v>
      </c>
      <c r="K313" s="412" t="s">
        <v>149</v>
      </c>
      <c r="L313" s="395" t="s">
        <v>60</v>
      </c>
      <c r="M313" s="62"/>
    </row>
    <row r="314" s="52" customFormat="1" customHeight="1" spans="1:13">
      <c r="A314" s="241"/>
      <c r="B314" s="305" t="s">
        <v>409</v>
      </c>
      <c r="C314" s="448" t="s">
        <v>406</v>
      </c>
      <c r="D314" s="449"/>
      <c r="E314" s="450"/>
      <c r="F314" s="450"/>
      <c r="G314" s="450"/>
      <c r="H314" s="450"/>
      <c r="I314" s="450"/>
      <c r="J314" s="398" t="s">
        <v>152</v>
      </c>
      <c r="K314" s="251" t="s">
        <v>402</v>
      </c>
      <c r="L314" s="252"/>
      <c r="M314" s="62"/>
    </row>
    <row r="315" s="52" customFormat="1" customHeight="1" spans="1:13">
      <c r="A315" s="333">
        <v>5</v>
      </c>
      <c r="B315" s="336" t="s">
        <v>403</v>
      </c>
      <c r="C315" s="451" t="s">
        <v>404</v>
      </c>
      <c r="D315" s="452" t="s">
        <v>405</v>
      </c>
      <c r="E315" s="879" t="s">
        <v>312</v>
      </c>
      <c r="F315" s="879" t="s">
        <v>312</v>
      </c>
      <c r="G315" s="879" t="s">
        <v>312</v>
      </c>
      <c r="H315" s="879" t="s">
        <v>312</v>
      </c>
      <c r="I315" s="445">
        <v>200000</v>
      </c>
      <c r="J315" s="883" t="s">
        <v>148</v>
      </c>
      <c r="K315" s="409" t="s">
        <v>149</v>
      </c>
      <c r="L315" s="396" t="s">
        <v>60</v>
      </c>
      <c r="M315" s="62"/>
    </row>
    <row r="316" s="52" customFormat="1" customHeight="1" spans="1:13">
      <c r="A316" s="241"/>
      <c r="B316" s="305" t="s">
        <v>410</v>
      </c>
      <c r="C316" s="448" t="s">
        <v>406</v>
      </c>
      <c r="D316" s="453"/>
      <c r="E316" s="450"/>
      <c r="F316" s="450"/>
      <c r="G316" s="450"/>
      <c r="H316" s="450"/>
      <c r="I316" s="450"/>
      <c r="J316" s="398" t="s">
        <v>152</v>
      </c>
      <c r="K316" s="251" t="s">
        <v>402</v>
      </c>
      <c r="L316" s="252"/>
      <c r="M316" s="62"/>
    </row>
    <row r="317" s="52" customFormat="1" customHeight="1" spans="1:13">
      <c r="A317" s="454" t="s">
        <v>19</v>
      </c>
      <c r="B317" s="455"/>
      <c r="C317" s="455"/>
      <c r="D317" s="455"/>
      <c r="E317" s="456">
        <f>SUM(E306:E315)</f>
        <v>0</v>
      </c>
      <c r="F317" s="456">
        <f>SUM(F306:F315)</f>
        <v>0</v>
      </c>
      <c r="G317" s="456">
        <f>SUM(G306:G315)</f>
        <v>0</v>
      </c>
      <c r="H317" s="456">
        <f>SUM(H306:H315)</f>
        <v>0</v>
      </c>
      <c r="I317" s="456">
        <f>SUM(I306:I315)</f>
        <v>900000</v>
      </c>
      <c r="J317" s="470"/>
      <c r="K317" s="471">
        <f>SUM(E317:J317)</f>
        <v>900000</v>
      </c>
      <c r="L317" s="472"/>
      <c r="M317" s="357"/>
    </row>
    <row r="318" s="52" customFormat="1" customHeight="1" spans="1:13">
      <c r="A318" s="457" t="s">
        <v>411</v>
      </c>
      <c r="B318" s="458"/>
      <c r="C318" s="458"/>
      <c r="D318" s="458"/>
      <c r="E318" s="456">
        <f>E317</f>
        <v>0</v>
      </c>
      <c r="F318" s="456">
        <f>F317</f>
        <v>0</v>
      </c>
      <c r="G318" s="456">
        <f>G317</f>
        <v>0</v>
      </c>
      <c r="H318" s="456">
        <f>H317</f>
        <v>0</v>
      </c>
      <c r="I318" s="456">
        <f>I317</f>
        <v>900000</v>
      </c>
      <c r="J318" s="473"/>
      <c r="K318" s="474">
        <f>SUM(E318:J318)</f>
        <v>900000</v>
      </c>
      <c r="L318" s="475"/>
      <c r="M318" s="357"/>
    </row>
    <row r="319" s="182" customFormat="1" ht="25.5" customHeight="1" spans="1:13">
      <c r="A319" s="459" t="s">
        <v>412</v>
      </c>
      <c r="B319" s="459"/>
      <c r="C319" s="459"/>
      <c r="D319" s="460"/>
      <c r="E319" s="456">
        <f>E318</f>
        <v>0</v>
      </c>
      <c r="F319" s="456">
        <f>F318</f>
        <v>0</v>
      </c>
      <c r="G319" s="456">
        <f>G318</f>
        <v>0</v>
      </c>
      <c r="H319" s="456">
        <f>H318</f>
        <v>0</v>
      </c>
      <c r="I319" s="456">
        <f>I298+I318</f>
        <v>41200000</v>
      </c>
      <c r="J319" s="476"/>
      <c r="K319" s="477">
        <f>SUM(E319:J319)</f>
        <v>41200000</v>
      </c>
      <c r="L319" s="477"/>
      <c r="M319" s="478"/>
    </row>
    <row r="320" s="52" customFormat="1" customHeight="1" spans="1:13">
      <c r="A320" s="343"/>
      <c r="B320" s="343"/>
      <c r="C320" s="343"/>
      <c r="D320" s="343"/>
      <c r="E320" s="344"/>
      <c r="F320" s="344"/>
      <c r="G320" s="344"/>
      <c r="H320" s="344"/>
      <c r="I320" s="344"/>
      <c r="J320" s="467"/>
      <c r="K320" s="479"/>
      <c r="L320" s="417"/>
      <c r="M320" s="357"/>
    </row>
    <row r="321" s="52" customFormat="1" customHeight="1" spans="1:12">
      <c r="A321" s="50"/>
      <c r="B321" s="51"/>
      <c r="E321" s="53"/>
      <c r="F321" s="53"/>
      <c r="G321" s="53"/>
      <c r="H321" s="53"/>
      <c r="I321" s="53"/>
      <c r="J321" s="480"/>
      <c r="K321" s="481"/>
      <c r="L321" s="55"/>
    </row>
    <row r="322" s="52" customFormat="1" customHeight="1" spans="1:12">
      <c r="A322" s="50"/>
      <c r="B322" s="51"/>
      <c r="E322" s="53"/>
      <c r="F322" s="53"/>
      <c r="G322" s="53"/>
      <c r="H322" s="53"/>
      <c r="I322" s="53"/>
      <c r="J322" s="480"/>
      <c r="K322" s="481"/>
      <c r="L322" s="55"/>
    </row>
    <row r="323" s="52" customFormat="1" customHeight="1" spans="1:12">
      <c r="A323" s="50"/>
      <c r="B323" s="51"/>
      <c r="E323" s="53"/>
      <c r="F323" s="53"/>
      <c r="G323" s="53"/>
      <c r="H323" s="53"/>
      <c r="I323" s="53"/>
      <c r="J323" s="480"/>
      <c r="K323" s="481"/>
      <c r="L323" s="55"/>
    </row>
    <row r="324" s="52" customFormat="1" customHeight="1" spans="1:12">
      <c r="A324" s="50"/>
      <c r="B324" s="51"/>
      <c r="E324" s="53"/>
      <c r="F324" s="53"/>
      <c r="G324" s="53"/>
      <c r="H324" s="53"/>
      <c r="I324" s="53"/>
      <c r="J324" s="480"/>
      <c r="K324" s="481"/>
      <c r="L324" s="55"/>
    </row>
    <row r="325" s="52" customFormat="1" customHeight="1" spans="1:12">
      <c r="A325" s="50"/>
      <c r="B325" s="51"/>
      <c r="E325" s="53"/>
      <c r="F325" s="53"/>
      <c r="G325" s="53"/>
      <c r="H325" s="53"/>
      <c r="I325" s="53"/>
      <c r="J325" s="480"/>
      <c r="K325" s="481"/>
      <c r="L325" s="55"/>
    </row>
    <row r="326" s="52" customFormat="1" customHeight="1" spans="1:12">
      <c r="A326" s="50"/>
      <c r="B326" s="51"/>
      <c r="E326" s="53"/>
      <c r="F326" s="53"/>
      <c r="G326" s="53"/>
      <c r="H326" s="53"/>
      <c r="I326" s="53"/>
      <c r="J326" s="480"/>
      <c r="K326" s="481"/>
      <c r="L326" s="55"/>
    </row>
    <row r="327" s="52" customFormat="1" customHeight="1" spans="1:12">
      <c r="A327" s="50"/>
      <c r="B327" s="51"/>
      <c r="E327" s="53"/>
      <c r="F327" s="53"/>
      <c r="G327" s="53"/>
      <c r="H327" s="53"/>
      <c r="I327" s="53"/>
      <c r="J327" s="480"/>
      <c r="K327" s="481"/>
      <c r="L327" s="55"/>
    </row>
    <row r="328" s="52" customFormat="1" customHeight="1" spans="1:12">
      <c r="A328" s="50"/>
      <c r="B328" s="51"/>
      <c r="E328" s="53"/>
      <c r="F328" s="53"/>
      <c r="G328" s="53"/>
      <c r="H328" s="53"/>
      <c r="I328" s="53"/>
      <c r="J328" s="480"/>
      <c r="K328" s="481"/>
      <c r="L328" s="55"/>
    </row>
    <row r="329" s="52" customFormat="1" customHeight="1" spans="1:12">
      <c r="A329" s="50"/>
      <c r="B329" s="51"/>
      <c r="E329" s="53"/>
      <c r="F329" s="53"/>
      <c r="G329" s="53"/>
      <c r="H329" s="53"/>
      <c r="I329" s="53"/>
      <c r="J329" s="480"/>
      <c r="K329" s="481"/>
      <c r="L329" s="55"/>
    </row>
    <row r="330" s="52" customFormat="1" customHeight="1" spans="1:12">
      <c r="A330" s="50"/>
      <c r="B330" s="51"/>
      <c r="E330" s="53"/>
      <c r="F330" s="53"/>
      <c r="G330" s="53"/>
      <c r="H330" s="53"/>
      <c r="I330" s="53"/>
      <c r="J330" s="480"/>
      <c r="K330" s="481"/>
      <c r="L330" s="55"/>
    </row>
    <row r="331" s="52" customFormat="1" customHeight="1" spans="1:12">
      <c r="A331" s="50"/>
      <c r="B331" s="51"/>
      <c r="E331" s="53"/>
      <c r="F331" s="53"/>
      <c r="G331" s="53"/>
      <c r="H331" s="53"/>
      <c r="I331" s="53"/>
      <c r="J331" s="480"/>
      <c r="K331" s="481"/>
      <c r="L331" s="55"/>
    </row>
    <row r="332" s="52" customFormat="1" customHeight="1" spans="1:12">
      <c r="A332" s="50"/>
      <c r="B332" s="51"/>
      <c r="E332" s="53"/>
      <c r="F332" s="53"/>
      <c r="G332" s="53"/>
      <c r="H332" s="53"/>
      <c r="I332" s="53"/>
      <c r="J332" s="480"/>
      <c r="K332" s="481"/>
      <c r="L332" s="55"/>
    </row>
    <row r="333" s="52" customFormat="1" customHeight="1" spans="1:12">
      <c r="A333" s="50"/>
      <c r="B333" s="51"/>
      <c r="E333" s="53"/>
      <c r="F333" s="53"/>
      <c r="G333" s="53"/>
      <c r="H333" s="53"/>
      <c r="I333" s="53"/>
      <c r="J333" s="480"/>
      <c r="K333" s="481"/>
      <c r="L333" s="55"/>
    </row>
    <row r="334" s="52" customFormat="1" customHeight="1" spans="1:12">
      <c r="A334" s="50"/>
      <c r="B334" s="51"/>
      <c r="E334" s="53"/>
      <c r="F334" s="53"/>
      <c r="G334" s="53"/>
      <c r="H334" s="53"/>
      <c r="I334" s="53"/>
      <c r="J334" s="480"/>
      <c r="K334" s="481"/>
      <c r="L334" s="55"/>
    </row>
    <row r="335" s="52" customFormat="1" customHeight="1" spans="1:12">
      <c r="A335" s="50"/>
      <c r="B335" s="51"/>
      <c r="E335" s="53"/>
      <c r="F335" s="53"/>
      <c r="G335" s="53"/>
      <c r="H335" s="53"/>
      <c r="I335" s="53"/>
      <c r="J335" s="480"/>
      <c r="K335" s="481"/>
      <c r="L335" s="55"/>
    </row>
    <row r="336" s="52" customFormat="1" customHeight="1" spans="1:12">
      <c r="A336" s="50"/>
      <c r="B336" s="51"/>
      <c r="E336" s="53"/>
      <c r="F336" s="53"/>
      <c r="G336" s="53"/>
      <c r="H336" s="53"/>
      <c r="I336" s="53"/>
      <c r="J336" s="480"/>
      <c r="K336" s="481"/>
      <c r="L336" s="55"/>
    </row>
    <row r="337" s="52" customFormat="1" customHeight="1" spans="1:12">
      <c r="A337" s="50"/>
      <c r="B337" s="51"/>
      <c r="E337" s="53"/>
      <c r="F337" s="53"/>
      <c r="G337" s="53"/>
      <c r="H337" s="53"/>
      <c r="I337" s="53"/>
      <c r="J337" s="480"/>
      <c r="K337" s="481"/>
      <c r="L337" s="55"/>
    </row>
    <row r="338" s="52" customFormat="1" customHeight="1" spans="1:12">
      <c r="A338" s="50"/>
      <c r="B338" s="51"/>
      <c r="E338" s="53"/>
      <c r="F338" s="53"/>
      <c r="G338" s="53"/>
      <c r="H338" s="53"/>
      <c r="I338" s="53"/>
      <c r="J338" s="480"/>
      <c r="K338" s="481"/>
      <c r="L338" s="55"/>
    </row>
    <row r="339" s="52" customFormat="1" customHeight="1" spans="1:12">
      <c r="A339" s="50"/>
      <c r="B339" s="51"/>
      <c r="E339" s="53"/>
      <c r="F339" s="53"/>
      <c r="G339" s="53"/>
      <c r="H339" s="53"/>
      <c r="I339" s="53"/>
      <c r="J339" s="480"/>
      <c r="K339" s="481"/>
      <c r="L339" s="55"/>
    </row>
    <row r="340" s="52" customFormat="1" customHeight="1" spans="1:12">
      <c r="A340" s="50"/>
      <c r="B340" s="51"/>
      <c r="E340" s="53"/>
      <c r="F340" s="53"/>
      <c r="G340" s="53"/>
      <c r="H340" s="53"/>
      <c r="I340" s="53"/>
      <c r="J340" s="480"/>
      <c r="K340" s="481"/>
      <c r="L340" s="55"/>
    </row>
    <row r="341" s="52" customFormat="1" customHeight="1" spans="1:12">
      <c r="A341" s="50"/>
      <c r="B341" s="51"/>
      <c r="E341" s="53"/>
      <c r="F341" s="53"/>
      <c r="G341" s="53"/>
      <c r="H341" s="53"/>
      <c r="I341" s="53"/>
      <c r="J341" s="480"/>
      <c r="K341" s="481"/>
      <c r="L341" s="55"/>
    </row>
    <row r="342" s="52" customFormat="1" customHeight="1" spans="1:12">
      <c r="A342" s="50"/>
      <c r="B342" s="51"/>
      <c r="E342" s="53"/>
      <c r="F342" s="53"/>
      <c r="G342" s="53"/>
      <c r="H342" s="53"/>
      <c r="I342" s="53"/>
      <c r="J342" s="480"/>
      <c r="K342" s="481"/>
      <c r="L342" s="55"/>
    </row>
    <row r="343" s="52" customFormat="1" customHeight="1" spans="1:12">
      <c r="A343" s="50"/>
      <c r="B343" s="51"/>
      <c r="E343" s="53"/>
      <c r="F343" s="53"/>
      <c r="G343" s="53"/>
      <c r="H343" s="53"/>
      <c r="I343" s="53"/>
      <c r="J343" s="480"/>
      <c r="K343" s="481"/>
      <c r="L343" s="55"/>
    </row>
    <row r="344" s="52" customFormat="1" customHeight="1" spans="1:12">
      <c r="A344" s="50"/>
      <c r="B344" s="51"/>
      <c r="E344" s="53"/>
      <c r="F344" s="53"/>
      <c r="G344" s="53"/>
      <c r="H344" s="53"/>
      <c r="I344" s="53"/>
      <c r="J344" s="480"/>
      <c r="K344" s="481"/>
      <c r="L344" s="55"/>
    </row>
    <row r="345" s="52" customFormat="1" customHeight="1" spans="1:12">
      <c r="A345" s="50"/>
      <c r="B345" s="51"/>
      <c r="E345" s="53"/>
      <c r="F345" s="53"/>
      <c r="G345" s="53"/>
      <c r="H345" s="53"/>
      <c r="I345" s="53"/>
      <c r="J345" s="480"/>
      <c r="K345" s="481"/>
      <c r="L345" s="55"/>
    </row>
    <row r="346" s="52" customFormat="1" customHeight="1" spans="1:12">
      <c r="A346" s="50"/>
      <c r="B346" s="51"/>
      <c r="E346" s="53"/>
      <c r="F346" s="53"/>
      <c r="G346" s="53"/>
      <c r="H346" s="53"/>
      <c r="I346" s="53"/>
      <c r="J346" s="480"/>
      <c r="K346" s="481"/>
      <c r="L346" s="55"/>
    </row>
    <row r="347" s="52" customFormat="1" customHeight="1" spans="1:12">
      <c r="A347" s="50"/>
      <c r="B347" s="51"/>
      <c r="E347" s="53"/>
      <c r="F347" s="53"/>
      <c r="G347" s="53"/>
      <c r="H347" s="53"/>
      <c r="I347" s="53"/>
      <c r="J347" s="480"/>
      <c r="K347" s="481"/>
      <c r="L347" s="55"/>
    </row>
    <row r="348" s="52" customFormat="1" customHeight="1" spans="1:12">
      <c r="A348" s="50"/>
      <c r="B348" s="51"/>
      <c r="E348" s="53"/>
      <c r="F348" s="53"/>
      <c r="G348" s="53"/>
      <c r="H348" s="53"/>
      <c r="I348" s="53"/>
      <c r="J348" s="480"/>
      <c r="K348" s="481"/>
      <c r="L348" s="55"/>
    </row>
    <row r="349" s="52" customFormat="1" customHeight="1" spans="1:12">
      <c r="A349" s="50"/>
      <c r="B349" s="51"/>
      <c r="E349" s="53"/>
      <c r="F349" s="53"/>
      <c r="G349" s="53"/>
      <c r="H349" s="53"/>
      <c r="I349" s="53"/>
      <c r="J349" s="480"/>
      <c r="K349" s="481"/>
      <c r="L349" s="55"/>
    </row>
    <row r="350" s="52" customFormat="1" customHeight="1" spans="1:12">
      <c r="A350" s="50"/>
      <c r="B350" s="51"/>
      <c r="E350" s="53"/>
      <c r="F350" s="53"/>
      <c r="G350" s="53"/>
      <c r="H350" s="53"/>
      <c r="I350" s="53"/>
      <c r="J350" s="480"/>
      <c r="K350" s="481"/>
      <c r="L350" s="55"/>
    </row>
    <row r="351" s="52" customFormat="1" customHeight="1" spans="1:12">
      <c r="A351" s="50"/>
      <c r="B351" s="51"/>
      <c r="E351" s="53"/>
      <c r="F351" s="53"/>
      <c r="G351" s="53"/>
      <c r="H351" s="53"/>
      <c r="I351" s="53"/>
      <c r="J351" s="480"/>
      <c r="K351" s="481"/>
      <c r="L351" s="55"/>
    </row>
    <row r="352" s="52" customFormat="1" customHeight="1" spans="1:12">
      <c r="A352" s="50"/>
      <c r="B352" s="51"/>
      <c r="E352" s="53"/>
      <c r="F352" s="53"/>
      <c r="G352" s="53"/>
      <c r="H352" s="53"/>
      <c r="I352" s="53"/>
      <c r="J352" s="480"/>
      <c r="K352" s="481"/>
      <c r="L352" s="55"/>
    </row>
    <row r="353" s="52" customFormat="1" customHeight="1" spans="1:12">
      <c r="A353" s="50"/>
      <c r="B353" s="51"/>
      <c r="E353" s="53"/>
      <c r="F353" s="53"/>
      <c r="G353" s="53"/>
      <c r="H353" s="53"/>
      <c r="I353" s="53"/>
      <c r="J353" s="480"/>
      <c r="K353" s="481"/>
      <c r="L353" s="55"/>
    </row>
    <row r="354" s="52" customFormat="1" customHeight="1" spans="1:12">
      <c r="A354" s="50"/>
      <c r="B354" s="51"/>
      <c r="E354" s="53"/>
      <c r="F354" s="53"/>
      <c r="G354" s="53"/>
      <c r="H354" s="53"/>
      <c r="I354" s="53"/>
      <c r="J354" s="480"/>
      <c r="K354" s="481"/>
      <c r="L354" s="55"/>
    </row>
    <row r="355" s="52" customFormat="1" customHeight="1" spans="1:12">
      <c r="A355" s="50"/>
      <c r="B355" s="51"/>
      <c r="E355" s="53"/>
      <c r="F355" s="53"/>
      <c r="G355" s="53"/>
      <c r="H355" s="53"/>
      <c r="I355" s="53"/>
      <c r="J355" s="480"/>
      <c r="K355" s="481"/>
      <c r="L355" s="55"/>
    </row>
    <row r="356" s="52" customFormat="1" customHeight="1" spans="1:12">
      <c r="A356" s="50"/>
      <c r="B356" s="51"/>
      <c r="E356" s="53"/>
      <c r="F356" s="53"/>
      <c r="G356" s="53"/>
      <c r="H356" s="53"/>
      <c r="I356" s="53"/>
      <c r="J356" s="480"/>
      <c r="K356" s="481"/>
      <c r="L356" s="55"/>
    </row>
    <row r="357" s="52" customFormat="1" customHeight="1" spans="1:12">
      <c r="A357" s="50"/>
      <c r="B357" s="51"/>
      <c r="E357" s="53"/>
      <c r="F357" s="53"/>
      <c r="G357" s="53"/>
      <c r="H357" s="53"/>
      <c r="I357" s="53"/>
      <c r="J357" s="480"/>
      <c r="K357" s="481"/>
      <c r="L357" s="55"/>
    </row>
    <row r="358" s="52" customFormat="1" customHeight="1" spans="1:12">
      <c r="A358" s="50"/>
      <c r="B358" s="51"/>
      <c r="E358" s="53"/>
      <c r="F358" s="53"/>
      <c r="G358" s="53"/>
      <c r="H358" s="53"/>
      <c r="I358" s="53"/>
      <c r="J358" s="480"/>
      <c r="K358" s="481"/>
      <c r="L358" s="55"/>
    </row>
    <row r="359" s="52" customFormat="1" customHeight="1" spans="1:12">
      <c r="A359" s="50"/>
      <c r="B359" s="51"/>
      <c r="E359" s="53"/>
      <c r="F359" s="53"/>
      <c r="G359" s="53"/>
      <c r="H359" s="53"/>
      <c r="I359" s="53"/>
      <c r="J359" s="480"/>
      <c r="K359" s="481"/>
      <c r="L359" s="55"/>
    </row>
    <row r="360" s="52" customFormat="1" customHeight="1" spans="1:12">
      <c r="A360" s="50"/>
      <c r="B360" s="51"/>
      <c r="E360" s="53"/>
      <c r="F360" s="53"/>
      <c r="G360" s="53"/>
      <c r="H360" s="53"/>
      <c r="I360" s="53"/>
      <c r="J360" s="480"/>
      <c r="K360" s="481"/>
      <c r="L360" s="55"/>
    </row>
    <row r="361" s="52" customFormat="1" customHeight="1" spans="1:12">
      <c r="A361" s="50"/>
      <c r="B361" s="51"/>
      <c r="E361" s="53"/>
      <c r="F361" s="53"/>
      <c r="G361" s="53"/>
      <c r="H361" s="53"/>
      <c r="I361" s="53"/>
      <c r="J361" s="480"/>
      <c r="K361" s="481"/>
      <c r="L361" s="55"/>
    </row>
    <row r="362" s="52" customFormat="1" customHeight="1" spans="1:12">
      <c r="A362" s="50"/>
      <c r="B362" s="51"/>
      <c r="E362" s="53"/>
      <c r="F362" s="53"/>
      <c r="G362" s="53"/>
      <c r="H362" s="53"/>
      <c r="I362" s="53"/>
      <c r="J362" s="480"/>
      <c r="K362" s="481"/>
      <c r="L362" s="55"/>
    </row>
    <row r="363" s="52" customFormat="1" customHeight="1" spans="1:12">
      <c r="A363" s="50"/>
      <c r="B363" s="51"/>
      <c r="E363" s="53"/>
      <c r="F363" s="53"/>
      <c r="G363" s="53"/>
      <c r="H363" s="53"/>
      <c r="I363" s="53"/>
      <c r="J363" s="480"/>
      <c r="K363" s="481"/>
      <c r="L363" s="55"/>
    </row>
    <row r="364" s="52" customFormat="1" customHeight="1" spans="1:12">
      <c r="A364" s="50"/>
      <c r="B364" s="51"/>
      <c r="E364" s="53"/>
      <c r="F364" s="53"/>
      <c r="G364" s="53"/>
      <c r="H364" s="53"/>
      <c r="I364" s="53"/>
      <c r="J364" s="480"/>
      <c r="K364" s="481"/>
      <c r="L364" s="55"/>
    </row>
    <row r="365" s="52" customFormat="1" customHeight="1" spans="1:12">
      <c r="A365" s="50"/>
      <c r="B365" s="51"/>
      <c r="E365" s="53"/>
      <c r="F365" s="53"/>
      <c r="G365" s="53"/>
      <c r="H365" s="53"/>
      <c r="I365" s="53"/>
      <c r="J365" s="480"/>
      <c r="K365" s="481"/>
      <c r="L365" s="55"/>
    </row>
    <row r="366" s="52" customFormat="1" customHeight="1" spans="1:12">
      <c r="A366" s="50"/>
      <c r="B366" s="51"/>
      <c r="E366" s="53"/>
      <c r="F366" s="53"/>
      <c r="G366" s="53"/>
      <c r="H366" s="53"/>
      <c r="I366" s="53"/>
      <c r="J366" s="480"/>
      <c r="K366" s="481"/>
      <c r="L366" s="55"/>
    </row>
    <row r="367" s="52" customFormat="1" customHeight="1" spans="1:12">
      <c r="A367" s="50"/>
      <c r="B367" s="51"/>
      <c r="E367" s="53"/>
      <c r="F367" s="53"/>
      <c r="G367" s="53"/>
      <c r="H367" s="53"/>
      <c r="I367" s="53"/>
      <c r="J367" s="480"/>
      <c r="K367" s="481"/>
      <c r="L367" s="55"/>
    </row>
    <row r="368" s="52" customFormat="1" customHeight="1" spans="1:12">
      <c r="A368" s="50"/>
      <c r="B368" s="51"/>
      <c r="E368" s="53"/>
      <c r="F368" s="53"/>
      <c r="G368" s="53"/>
      <c r="H368" s="53"/>
      <c r="I368" s="53"/>
      <c r="J368" s="480"/>
      <c r="K368" s="481"/>
      <c r="L368" s="55"/>
    </row>
    <row r="369" s="52" customFormat="1" customHeight="1" spans="1:12">
      <c r="A369" s="50"/>
      <c r="B369" s="51"/>
      <c r="E369" s="53"/>
      <c r="F369" s="53"/>
      <c r="G369" s="53"/>
      <c r="H369" s="53"/>
      <c r="I369" s="53"/>
      <c r="J369" s="480"/>
      <c r="K369" s="481"/>
      <c r="L369" s="55"/>
    </row>
    <row r="370" s="52" customFormat="1" customHeight="1" spans="1:12">
      <c r="A370" s="50"/>
      <c r="B370" s="51"/>
      <c r="E370" s="53"/>
      <c r="F370" s="53"/>
      <c r="G370" s="53"/>
      <c r="H370" s="53"/>
      <c r="I370" s="53"/>
      <c r="J370" s="480"/>
      <c r="K370" s="481"/>
      <c r="L370" s="55"/>
    </row>
    <row r="371" s="52" customFormat="1" customHeight="1" spans="1:12">
      <c r="A371" s="50"/>
      <c r="B371" s="51"/>
      <c r="E371" s="53"/>
      <c r="F371" s="53"/>
      <c r="G371" s="53"/>
      <c r="H371" s="53"/>
      <c r="I371" s="53"/>
      <c r="J371" s="480"/>
      <c r="K371" s="481"/>
      <c r="L371" s="55"/>
    </row>
    <row r="372" s="52" customFormat="1" customHeight="1" spans="1:12">
      <c r="A372" s="50"/>
      <c r="B372" s="51"/>
      <c r="E372" s="53"/>
      <c r="F372" s="53"/>
      <c r="G372" s="53"/>
      <c r="H372" s="53"/>
      <c r="I372" s="53"/>
      <c r="J372" s="480"/>
      <c r="K372" s="481"/>
      <c r="L372" s="55"/>
    </row>
    <row r="373" s="52" customFormat="1" customHeight="1" spans="1:12">
      <c r="A373" s="50"/>
      <c r="B373" s="51"/>
      <c r="E373" s="53"/>
      <c r="F373" s="53"/>
      <c r="G373" s="53"/>
      <c r="H373" s="53"/>
      <c r="I373" s="53"/>
      <c r="J373" s="480"/>
      <c r="K373" s="481"/>
      <c r="L373" s="55"/>
    </row>
    <row r="374" s="52" customFormat="1" customHeight="1" spans="1:12">
      <c r="A374" s="50"/>
      <c r="B374" s="51"/>
      <c r="E374" s="53"/>
      <c r="F374" s="53"/>
      <c r="G374" s="53"/>
      <c r="H374" s="53"/>
      <c r="I374" s="53"/>
      <c r="J374" s="480"/>
      <c r="K374" s="481"/>
      <c r="L374" s="55"/>
    </row>
    <row r="375" s="52" customFormat="1" customHeight="1" spans="1:12">
      <c r="A375" s="50"/>
      <c r="B375" s="51"/>
      <c r="E375" s="53"/>
      <c r="F375" s="53"/>
      <c r="G375" s="53"/>
      <c r="H375" s="53"/>
      <c r="I375" s="53"/>
      <c r="J375" s="480"/>
      <c r="K375" s="481"/>
      <c r="L375" s="55"/>
    </row>
    <row r="376" s="52" customFormat="1" customHeight="1" spans="1:12">
      <c r="A376" s="50"/>
      <c r="B376" s="51"/>
      <c r="E376" s="53"/>
      <c r="F376" s="53"/>
      <c r="G376" s="53"/>
      <c r="H376" s="53"/>
      <c r="I376" s="53"/>
      <c r="J376" s="480"/>
      <c r="K376" s="481"/>
      <c r="L376" s="55"/>
    </row>
    <row r="377" s="52" customFormat="1" customHeight="1" spans="1:12">
      <c r="A377" s="50"/>
      <c r="B377" s="51"/>
      <c r="E377" s="53"/>
      <c r="F377" s="53"/>
      <c r="G377" s="53"/>
      <c r="H377" s="53"/>
      <c r="I377" s="53"/>
      <c r="J377" s="480"/>
      <c r="K377" s="481"/>
      <c r="L377" s="55"/>
    </row>
    <row r="378" s="52" customFormat="1" customHeight="1" spans="1:12">
      <c r="A378" s="50"/>
      <c r="B378" s="51"/>
      <c r="E378" s="53"/>
      <c r="F378" s="53"/>
      <c r="G378" s="53"/>
      <c r="H378" s="53"/>
      <c r="I378" s="53"/>
      <c r="J378" s="480"/>
      <c r="K378" s="481"/>
      <c r="L378" s="55"/>
    </row>
    <row r="379" s="52" customFormat="1" customHeight="1" spans="1:12">
      <c r="A379" s="50"/>
      <c r="B379" s="51"/>
      <c r="E379" s="53"/>
      <c r="F379" s="53"/>
      <c r="G379" s="53"/>
      <c r="H379" s="53"/>
      <c r="I379" s="53"/>
      <c r="J379" s="480"/>
      <c r="K379" s="481"/>
      <c r="L379" s="55"/>
    </row>
    <row r="380" s="52" customFormat="1" customHeight="1" spans="1:12">
      <c r="A380" s="50"/>
      <c r="B380" s="51"/>
      <c r="E380" s="53"/>
      <c r="F380" s="53"/>
      <c r="G380" s="53"/>
      <c r="H380" s="53"/>
      <c r="I380" s="53"/>
      <c r="J380" s="480"/>
      <c r="K380" s="481"/>
      <c r="L380" s="55"/>
    </row>
    <row r="381" s="52" customFormat="1" customHeight="1" spans="1:12">
      <c r="A381" s="50"/>
      <c r="B381" s="51"/>
      <c r="E381" s="53"/>
      <c r="F381" s="53"/>
      <c r="G381" s="53"/>
      <c r="H381" s="53"/>
      <c r="I381" s="53"/>
      <c r="J381" s="480"/>
      <c r="K381" s="481"/>
      <c r="L381" s="55"/>
    </row>
    <row r="382" s="52" customFormat="1" customHeight="1" spans="1:12">
      <c r="A382" s="50"/>
      <c r="B382" s="51"/>
      <c r="E382" s="53"/>
      <c r="F382" s="53"/>
      <c r="G382" s="53"/>
      <c r="H382" s="53"/>
      <c r="I382" s="53"/>
      <c r="J382" s="480"/>
      <c r="K382" s="481"/>
      <c r="L382" s="55"/>
    </row>
    <row r="383" s="52" customFormat="1" customHeight="1" spans="1:12">
      <c r="A383" s="50"/>
      <c r="B383" s="51"/>
      <c r="E383" s="53"/>
      <c r="F383" s="53"/>
      <c r="G383" s="53"/>
      <c r="H383" s="53"/>
      <c r="I383" s="53"/>
      <c r="J383" s="480"/>
      <c r="K383" s="481"/>
      <c r="L383" s="55"/>
    </row>
    <row r="384" s="52" customFormat="1" customHeight="1" spans="1:12">
      <c r="A384" s="50"/>
      <c r="B384" s="51"/>
      <c r="E384" s="53"/>
      <c r="F384" s="53"/>
      <c r="G384" s="53"/>
      <c r="H384" s="53"/>
      <c r="I384" s="53"/>
      <c r="J384" s="480"/>
      <c r="K384" s="481"/>
      <c r="L384" s="55"/>
    </row>
    <row r="385" s="52" customFormat="1" customHeight="1" spans="1:12">
      <c r="A385" s="50"/>
      <c r="B385" s="51"/>
      <c r="E385" s="53"/>
      <c r="F385" s="53"/>
      <c r="G385" s="53"/>
      <c r="H385" s="53"/>
      <c r="I385" s="53"/>
      <c r="J385" s="480"/>
      <c r="K385" s="481"/>
      <c r="L385" s="55"/>
    </row>
    <row r="386" s="52" customFormat="1" customHeight="1" spans="1:12">
      <c r="A386" s="50"/>
      <c r="B386" s="51"/>
      <c r="E386" s="53"/>
      <c r="F386" s="53"/>
      <c r="G386" s="53"/>
      <c r="H386" s="53"/>
      <c r="I386" s="53"/>
      <c r="J386" s="480"/>
      <c r="K386" s="481"/>
      <c r="L386" s="55"/>
    </row>
    <row r="387" s="52" customFormat="1" customHeight="1" spans="1:12">
      <c r="A387" s="50"/>
      <c r="B387" s="51"/>
      <c r="E387" s="53"/>
      <c r="F387" s="53"/>
      <c r="G387" s="53"/>
      <c r="H387" s="53"/>
      <c r="I387" s="53"/>
      <c r="J387" s="480"/>
      <c r="K387" s="481"/>
      <c r="L387" s="55"/>
    </row>
    <row r="388" s="52" customFormat="1" customHeight="1" spans="1:12">
      <c r="A388" s="50"/>
      <c r="B388" s="51"/>
      <c r="E388" s="53"/>
      <c r="F388" s="53"/>
      <c r="G388" s="53"/>
      <c r="H388" s="53"/>
      <c r="I388" s="53"/>
      <c r="J388" s="480"/>
      <c r="K388" s="481"/>
      <c r="L388" s="55"/>
    </row>
    <row r="389" s="52" customFormat="1" customHeight="1" spans="1:12">
      <c r="A389" s="50"/>
      <c r="B389" s="51"/>
      <c r="E389" s="53"/>
      <c r="F389" s="53"/>
      <c r="G389" s="53"/>
      <c r="H389" s="53"/>
      <c r="I389" s="53"/>
      <c r="J389" s="480"/>
      <c r="K389" s="481"/>
      <c r="L389" s="55"/>
    </row>
    <row r="390" s="52" customFormat="1" customHeight="1" spans="1:12">
      <c r="A390" s="50"/>
      <c r="B390" s="51"/>
      <c r="E390" s="53"/>
      <c r="F390" s="53"/>
      <c r="G390" s="53"/>
      <c r="H390" s="53"/>
      <c r="I390" s="53"/>
      <c r="J390" s="480"/>
      <c r="K390" s="481"/>
      <c r="L390" s="55"/>
    </row>
    <row r="391" s="52" customFormat="1" customHeight="1" spans="1:12">
      <c r="A391" s="50"/>
      <c r="B391" s="51"/>
      <c r="E391" s="53"/>
      <c r="F391" s="53"/>
      <c r="G391" s="53"/>
      <c r="H391" s="53"/>
      <c r="I391" s="53"/>
      <c r="J391" s="480"/>
      <c r="K391" s="481"/>
      <c r="L391" s="55"/>
    </row>
    <row r="392" s="52" customFormat="1" customHeight="1" spans="1:12">
      <c r="A392" s="50"/>
      <c r="B392" s="51"/>
      <c r="E392" s="53"/>
      <c r="F392" s="53"/>
      <c r="G392" s="53"/>
      <c r="H392" s="53"/>
      <c r="I392" s="53"/>
      <c r="J392" s="480"/>
      <c r="K392" s="481"/>
      <c r="L392" s="55"/>
    </row>
    <row r="393" s="52" customFormat="1" customHeight="1" spans="1:12">
      <c r="A393" s="183"/>
      <c r="B393" s="51"/>
      <c r="E393" s="53"/>
      <c r="F393" s="53"/>
      <c r="G393" s="53"/>
      <c r="H393" s="53"/>
      <c r="I393" s="53"/>
      <c r="J393" s="480"/>
      <c r="K393" s="481"/>
      <c r="L393" s="55"/>
    </row>
    <row r="394" s="52" customFormat="1" customHeight="1" spans="1:12">
      <c r="A394" s="183"/>
      <c r="B394" s="51"/>
      <c r="E394" s="53"/>
      <c r="F394" s="53"/>
      <c r="G394" s="53"/>
      <c r="H394" s="53"/>
      <c r="I394" s="53"/>
      <c r="J394" s="480"/>
      <c r="K394" s="481"/>
      <c r="L394" s="55"/>
    </row>
    <row r="395" s="52" customFormat="1" customHeight="1" spans="1:12">
      <c r="A395" s="183"/>
      <c r="B395" s="51"/>
      <c r="E395" s="53"/>
      <c r="F395" s="53"/>
      <c r="G395" s="53"/>
      <c r="H395" s="53"/>
      <c r="I395" s="53"/>
      <c r="J395" s="480"/>
      <c r="K395" s="481"/>
      <c r="L395" s="55"/>
    </row>
    <row r="396" s="52" customFormat="1" customHeight="1" spans="1:12">
      <c r="A396" s="183"/>
      <c r="B396" s="51"/>
      <c r="E396" s="53"/>
      <c r="F396" s="53"/>
      <c r="G396" s="53"/>
      <c r="H396" s="53"/>
      <c r="I396" s="53"/>
      <c r="J396" s="480"/>
      <c r="K396" s="481"/>
      <c r="L396" s="55"/>
    </row>
    <row r="397" s="52" customFormat="1" customHeight="1" spans="1:12">
      <c r="A397" s="183"/>
      <c r="B397" s="51"/>
      <c r="E397" s="53"/>
      <c r="F397" s="53"/>
      <c r="G397" s="53"/>
      <c r="H397" s="53"/>
      <c r="I397" s="53"/>
      <c r="J397" s="480"/>
      <c r="K397" s="481"/>
      <c r="L397" s="55"/>
    </row>
    <row r="398" s="52" customFormat="1" customHeight="1" spans="1:12">
      <c r="A398" s="183"/>
      <c r="B398" s="51"/>
      <c r="E398" s="53"/>
      <c r="F398" s="53"/>
      <c r="G398" s="53"/>
      <c r="H398" s="53"/>
      <c r="I398" s="53"/>
      <c r="J398" s="480"/>
      <c r="K398" s="481"/>
      <c r="L398" s="55"/>
    </row>
    <row r="399" s="52" customFormat="1" customHeight="1" spans="1:12">
      <c r="A399" s="183"/>
      <c r="B399" s="51"/>
      <c r="E399" s="53"/>
      <c r="F399" s="53"/>
      <c r="G399" s="53"/>
      <c r="H399" s="53"/>
      <c r="I399" s="53"/>
      <c r="J399" s="480"/>
      <c r="K399" s="481"/>
      <c r="L399" s="55"/>
    </row>
    <row r="400" s="52" customFormat="1" customHeight="1" spans="1:12">
      <c r="A400" s="183"/>
      <c r="B400" s="51"/>
      <c r="E400" s="53"/>
      <c r="F400" s="53"/>
      <c r="G400" s="53"/>
      <c r="H400" s="53"/>
      <c r="I400" s="53"/>
      <c r="J400" s="480"/>
      <c r="K400" s="481"/>
      <c r="L400" s="55"/>
    </row>
    <row r="401" s="52" customFormat="1" customHeight="1" spans="1:12">
      <c r="A401" s="183"/>
      <c r="B401" s="51"/>
      <c r="E401" s="53"/>
      <c r="F401" s="53"/>
      <c r="G401" s="53"/>
      <c r="H401" s="53"/>
      <c r="I401" s="53"/>
      <c r="J401" s="480"/>
      <c r="K401" s="481"/>
      <c r="L401" s="55"/>
    </row>
    <row r="402" s="52" customFormat="1" customHeight="1" spans="1:12">
      <c r="A402" s="183"/>
      <c r="B402" s="51"/>
      <c r="E402" s="53"/>
      <c r="F402" s="53"/>
      <c r="G402" s="53"/>
      <c r="H402" s="53"/>
      <c r="I402" s="53"/>
      <c r="J402" s="480"/>
      <c r="K402" s="481"/>
      <c r="L402" s="55"/>
    </row>
  </sheetData>
  <mergeCells count="87">
    <mergeCell ref="A1:L1"/>
    <mergeCell ref="A2:K2"/>
    <mergeCell ref="A3:K3"/>
    <mergeCell ref="A4:K4"/>
    <mergeCell ref="A5:K5"/>
    <mergeCell ref="E14:I14"/>
    <mergeCell ref="A23:D23"/>
    <mergeCell ref="K23:L23"/>
    <mergeCell ref="E29:I29"/>
    <mergeCell ref="A49:D49"/>
    <mergeCell ref="K49:L49"/>
    <mergeCell ref="E55:I55"/>
    <mergeCell ref="A75:D75"/>
    <mergeCell ref="K75:L75"/>
    <mergeCell ref="E81:I81"/>
    <mergeCell ref="A101:D101"/>
    <mergeCell ref="K101:L101"/>
    <mergeCell ref="E107:I107"/>
    <mergeCell ref="A127:D127"/>
    <mergeCell ref="K127:L127"/>
    <mergeCell ref="E132:I132"/>
    <mergeCell ref="A152:D152"/>
    <mergeCell ref="K152:L152"/>
    <mergeCell ref="E157:I157"/>
    <mergeCell ref="A169:D169"/>
    <mergeCell ref="K169:L169"/>
    <mergeCell ref="A170:D170"/>
    <mergeCell ref="K170:L170"/>
    <mergeCell ref="A171:D171"/>
    <mergeCell ref="K171:L171"/>
    <mergeCell ref="E203:I203"/>
    <mergeCell ref="A215:D215"/>
    <mergeCell ref="K215:L215"/>
    <mergeCell ref="E220:I220"/>
    <mergeCell ref="A243:D243"/>
    <mergeCell ref="K243:L243"/>
    <mergeCell ref="E249:I249"/>
    <mergeCell ref="A274:D274"/>
    <mergeCell ref="K274:L274"/>
    <mergeCell ref="E278:I278"/>
    <mergeCell ref="A297:D297"/>
    <mergeCell ref="K297:L297"/>
    <mergeCell ref="A298:D298"/>
    <mergeCell ref="K298:L298"/>
    <mergeCell ref="E304:I304"/>
    <mergeCell ref="A317:D317"/>
    <mergeCell ref="K317:L317"/>
    <mergeCell ref="A318:D318"/>
    <mergeCell ref="K318:L318"/>
    <mergeCell ref="A319:D319"/>
    <mergeCell ref="K319:L319"/>
    <mergeCell ref="A14:A15"/>
    <mergeCell ref="A29:A30"/>
    <mergeCell ref="A55:A56"/>
    <mergeCell ref="A81:A82"/>
    <mergeCell ref="A107:A108"/>
    <mergeCell ref="A132:A133"/>
    <mergeCell ref="A157:A158"/>
    <mergeCell ref="A203:A204"/>
    <mergeCell ref="A220:A221"/>
    <mergeCell ref="A249:A250"/>
    <mergeCell ref="A278:A279"/>
    <mergeCell ref="A304:A305"/>
    <mergeCell ref="B14:B15"/>
    <mergeCell ref="B29:B30"/>
    <mergeCell ref="B55:B56"/>
    <mergeCell ref="B81:B82"/>
    <mergeCell ref="B107:B108"/>
    <mergeCell ref="B132:B133"/>
    <mergeCell ref="B157:B158"/>
    <mergeCell ref="B203:B204"/>
    <mergeCell ref="B220:B221"/>
    <mergeCell ref="B249:B250"/>
    <mergeCell ref="B278:B279"/>
    <mergeCell ref="B304:B305"/>
    <mergeCell ref="C14:C15"/>
    <mergeCell ref="C29:C30"/>
    <mergeCell ref="C55:C56"/>
    <mergeCell ref="C81:C82"/>
    <mergeCell ref="C107:C108"/>
    <mergeCell ref="C132:C133"/>
    <mergeCell ref="C157:C158"/>
    <mergeCell ref="C203:C204"/>
    <mergeCell ref="C220:C221"/>
    <mergeCell ref="C249:C250"/>
    <mergeCell ref="C278:C279"/>
    <mergeCell ref="C304:C305"/>
  </mergeCells>
  <pageMargins left="0.236111111111111" right="0.156944444444444" top="0.904861111111111" bottom="0.156944444444444" header="0.904861111111111" footer="0.156944444444444"/>
  <pageSetup paperSize="9" scale="98" firstPageNumber="81" orientation="landscape" useFirstPageNumber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M25"/>
  <sheetViews>
    <sheetView view="pageBreakPreview" zoomScaleNormal="100" topLeftCell="A38" workbookViewId="0">
      <selection activeCell="E13" sqref="E13:I13"/>
    </sheetView>
  </sheetViews>
  <sheetFormatPr defaultColWidth="9.14285714285714" defaultRowHeight="19.5" customHeight="1"/>
  <cols>
    <col min="1" max="1" width="4.28571428571429" style="183" customWidth="1"/>
    <col min="2" max="2" width="24.1428571428571" style="184" customWidth="1"/>
    <col min="3" max="3" width="21.5714285714286" style="45" customWidth="1"/>
    <col min="4" max="4" width="15.4285714285714" style="45" customWidth="1"/>
    <col min="5" max="7" width="9.14285714285714" style="185" customWidth="1"/>
    <col min="8" max="8" width="9.57142857142857" style="185" customWidth="1"/>
    <col min="9" max="9" width="9.14285714285714" style="185" customWidth="1"/>
    <col min="10" max="10" width="11.1428571428571" style="486" customWidth="1"/>
    <col min="11" max="11" width="15.7142857142857" style="45" customWidth="1"/>
    <col min="12" max="12" width="10.1428571428571" style="487" customWidth="1"/>
    <col min="13" max="16384" width="9.14285714285714" style="45"/>
  </cols>
  <sheetData>
    <row r="1" s="42" customFormat="1" customHeight="1" spans="1:12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119"/>
      <c r="L1" s="491" t="s">
        <v>31</v>
      </c>
    </row>
    <row r="2" s="42" customFormat="1" ht="20.25" customHeight="1" spans="1:12">
      <c r="A2" s="56" t="s">
        <v>413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105"/>
    </row>
    <row r="3" s="42" customFormat="1" ht="20.25" customHeight="1" spans="1:12">
      <c r="A3" s="151" t="s">
        <v>33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05"/>
    </row>
    <row r="4" s="42" customFormat="1" ht="20.25" customHeight="1" spans="1:12">
      <c r="A4" s="56" t="s">
        <v>34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105"/>
    </row>
    <row r="5" s="42" customFormat="1" ht="20.25" customHeight="1" spans="1:12">
      <c r="A5" s="57" t="s">
        <v>414</v>
      </c>
      <c r="B5" s="58"/>
      <c r="C5" s="56"/>
      <c r="D5" s="56"/>
      <c r="E5" s="56"/>
      <c r="F5" s="56"/>
      <c r="G5" s="56"/>
      <c r="H5" s="56"/>
      <c r="I5" s="56"/>
      <c r="J5" s="56"/>
      <c r="K5" s="56"/>
      <c r="L5" s="105"/>
    </row>
    <row r="6" s="42" customFormat="1" ht="20.25" customHeight="1" spans="1:12">
      <c r="A6" s="59" t="s">
        <v>415</v>
      </c>
      <c r="B6" s="60"/>
      <c r="C6" s="56"/>
      <c r="D6" s="56"/>
      <c r="E6" s="56"/>
      <c r="F6" s="56"/>
      <c r="G6" s="56" t="s">
        <v>416</v>
      </c>
      <c r="H6" s="56"/>
      <c r="I6" s="56"/>
      <c r="J6" s="56"/>
      <c r="K6" s="56"/>
      <c r="L6" s="105"/>
    </row>
    <row r="7" s="42" customFormat="1" ht="20.25" customHeight="1" spans="1:12">
      <c r="A7" s="59" t="s">
        <v>417</v>
      </c>
      <c r="B7" s="60"/>
      <c r="C7" s="56"/>
      <c r="D7" s="56"/>
      <c r="E7" s="56"/>
      <c r="F7" s="56"/>
      <c r="G7" s="56"/>
      <c r="H7" s="56"/>
      <c r="I7" s="56"/>
      <c r="J7" s="56"/>
      <c r="K7" s="56"/>
      <c r="L7" s="105"/>
    </row>
    <row r="8" s="42" customFormat="1" ht="20.25" customHeight="1" spans="1:12">
      <c r="A8" s="59" t="s">
        <v>38</v>
      </c>
      <c r="B8" s="60"/>
      <c r="C8" s="56"/>
      <c r="D8" s="56"/>
      <c r="E8" s="56"/>
      <c r="F8" s="56"/>
      <c r="G8" s="56"/>
      <c r="H8" s="56"/>
      <c r="I8" s="56"/>
      <c r="J8" s="56"/>
      <c r="K8" s="56"/>
      <c r="L8" s="105"/>
    </row>
    <row r="9" s="42" customFormat="1" ht="20.25" customHeight="1" spans="1:12">
      <c r="A9" s="59" t="s">
        <v>418</v>
      </c>
      <c r="B9" s="60"/>
      <c r="C9" s="56"/>
      <c r="D9" s="56"/>
      <c r="E9" s="56"/>
      <c r="F9" s="56"/>
      <c r="G9" s="56"/>
      <c r="H9" s="56"/>
      <c r="I9" s="56"/>
      <c r="J9" s="56"/>
      <c r="K9" s="56"/>
      <c r="L9" s="105"/>
    </row>
    <row r="10" s="42" customFormat="1" ht="20.25" customHeight="1" spans="1:12">
      <c r="A10" s="57" t="s">
        <v>419</v>
      </c>
      <c r="B10" s="62"/>
      <c r="C10" s="56"/>
      <c r="D10" s="56"/>
      <c r="E10" s="56"/>
      <c r="F10" s="56"/>
      <c r="G10" s="56"/>
      <c r="H10" s="56"/>
      <c r="I10" s="56"/>
      <c r="J10" s="56"/>
      <c r="K10" s="56"/>
      <c r="L10" s="105"/>
    </row>
    <row r="11" s="42" customFormat="1" ht="20.25" customHeight="1" spans="1:12">
      <c r="A11" s="58"/>
      <c r="B11" s="46" t="s">
        <v>420</v>
      </c>
      <c r="C11" s="56"/>
      <c r="D11" s="56"/>
      <c r="E11" s="56"/>
      <c r="F11" s="56"/>
      <c r="G11" s="56"/>
      <c r="H11" s="56"/>
      <c r="I11" s="56"/>
      <c r="J11" s="56"/>
      <c r="K11" s="56"/>
      <c r="L11" s="105"/>
    </row>
    <row r="12" s="42" customFormat="1" customHeight="1" spans="1:12">
      <c r="A12" s="63"/>
      <c r="B12" s="61" t="s">
        <v>421</v>
      </c>
      <c r="C12" s="64"/>
      <c r="D12" s="64"/>
      <c r="E12" s="65"/>
      <c r="F12" s="65"/>
      <c r="G12" s="65"/>
      <c r="H12" s="65"/>
      <c r="I12" s="120"/>
      <c r="J12" s="63"/>
      <c r="K12" s="63"/>
      <c r="L12" s="492"/>
    </row>
    <row r="13" s="46" customFormat="1" customHeight="1" spans="1:12">
      <c r="A13" s="106" t="s">
        <v>44</v>
      </c>
      <c r="B13" s="107" t="s">
        <v>14</v>
      </c>
      <c r="C13" s="106" t="s">
        <v>45</v>
      </c>
      <c r="D13" s="108" t="s">
        <v>46</v>
      </c>
      <c r="E13" s="109" t="s">
        <v>47</v>
      </c>
      <c r="F13" s="110"/>
      <c r="G13" s="110"/>
      <c r="H13" s="110"/>
      <c r="I13" s="148"/>
      <c r="J13" s="218" t="s">
        <v>48</v>
      </c>
      <c r="K13" s="219" t="s">
        <v>49</v>
      </c>
      <c r="L13" s="219" t="s">
        <v>50</v>
      </c>
    </row>
    <row r="14" s="46" customFormat="1" customHeight="1" spans="1:12">
      <c r="A14" s="107"/>
      <c r="B14" s="488"/>
      <c r="C14" s="107"/>
      <c r="D14" s="482" t="s">
        <v>51</v>
      </c>
      <c r="E14" s="302">
        <v>2566</v>
      </c>
      <c r="F14" s="302">
        <v>2567</v>
      </c>
      <c r="G14" s="302">
        <v>2568</v>
      </c>
      <c r="H14" s="302">
        <v>2569</v>
      </c>
      <c r="I14" s="302">
        <v>2570</v>
      </c>
      <c r="J14" s="320" t="s">
        <v>52</v>
      </c>
      <c r="K14" s="321" t="s">
        <v>53</v>
      </c>
      <c r="L14" s="321" t="s">
        <v>54</v>
      </c>
    </row>
    <row r="15" s="44" customFormat="1" customHeight="1" spans="1:12">
      <c r="A15" s="114">
        <v>1</v>
      </c>
      <c r="B15" s="91" t="s">
        <v>422</v>
      </c>
      <c r="C15" s="91" t="s">
        <v>423</v>
      </c>
      <c r="D15" s="157" t="s">
        <v>424</v>
      </c>
      <c r="E15" s="124">
        <v>500000</v>
      </c>
      <c r="F15" s="124">
        <v>500000</v>
      </c>
      <c r="G15" s="124">
        <v>500000</v>
      </c>
      <c r="H15" s="124">
        <v>500000</v>
      </c>
      <c r="I15" s="124">
        <v>500000</v>
      </c>
      <c r="J15" s="868" t="s">
        <v>425</v>
      </c>
      <c r="K15" s="125" t="s">
        <v>426</v>
      </c>
      <c r="L15" s="169" t="s">
        <v>427</v>
      </c>
    </row>
    <row r="16" s="44" customFormat="1" customHeight="1" spans="1:12">
      <c r="A16" s="115"/>
      <c r="B16" s="93" t="s">
        <v>428</v>
      </c>
      <c r="C16" s="93" t="s">
        <v>429</v>
      </c>
      <c r="D16" s="81"/>
      <c r="E16" s="127"/>
      <c r="F16" s="267"/>
      <c r="G16" s="137"/>
      <c r="H16" s="137"/>
      <c r="I16" s="127"/>
      <c r="J16" s="869" t="s">
        <v>430</v>
      </c>
      <c r="K16" s="128" t="s">
        <v>431</v>
      </c>
      <c r="L16" s="226"/>
    </row>
    <row r="17" s="44" customFormat="1" customHeight="1" spans="1:12">
      <c r="A17" s="115"/>
      <c r="B17" s="93"/>
      <c r="C17" s="93"/>
      <c r="D17" s="81"/>
      <c r="E17" s="127"/>
      <c r="F17" s="267"/>
      <c r="G17" s="137"/>
      <c r="H17" s="137"/>
      <c r="I17" s="127"/>
      <c r="J17" s="127"/>
      <c r="K17" s="128"/>
      <c r="L17" s="226"/>
    </row>
    <row r="18" s="44" customFormat="1" ht="11.25" customHeight="1" spans="1:12">
      <c r="A18" s="113"/>
      <c r="B18" s="96"/>
      <c r="C18" s="96"/>
      <c r="D18" s="273"/>
      <c r="E18" s="260"/>
      <c r="F18" s="205"/>
      <c r="G18" s="131"/>
      <c r="H18" s="131"/>
      <c r="I18" s="260"/>
      <c r="J18" s="260"/>
      <c r="K18" s="132"/>
      <c r="L18" s="312"/>
    </row>
    <row r="19" ht="20.25" customHeight="1" spans="1:13">
      <c r="A19" s="207" t="s">
        <v>218</v>
      </c>
      <c r="B19" s="207"/>
      <c r="C19" s="207"/>
      <c r="D19" s="207"/>
      <c r="E19" s="164">
        <f>SUM(E15:E18)</f>
        <v>500000</v>
      </c>
      <c r="F19" s="164">
        <f>SUM(F15:F18)</f>
        <v>500000</v>
      </c>
      <c r="G19" s="164">
        <f>SUM(G15:G18)</f>
        <v>500000</v>
      </c>
      <c r="H19" s="164">
        <f>SUM(H15:H18)</f>
        <v>500000</v>
      </c>
      <c r="I19" s="164">
        <f>SUM(I15:I18)</f>
        <v>500000</v>
      </c>
      <c r="J19" s="493"/>
      <c r="K19" s="494">
        <f>SUM(E19:J19)</f>
        <v>2500000</v>
      </c>
      <c r="L19" s="495"/>
      <c r="M19" s="233"/>
    </row>
    <row r="20" s="179" customFormat="1" ht="23.25" customHeight="1" spans="1:13">
      <c r="A20" s="489" t="s">
        <v>432</v>
      </c>
      <c r="B20" s="489"/>
      <c r="C20" s="489"/>
      <c r="D20" s="489"/>
      <c r="E20" s="164">
        <f>E19</f>
        <v>500000</v>
      </c>
      <c r="F20" s="164">
        <f>F19</f>
        <v>500000</v>
      </c>
      <c r="G20" s="164">
        <f>G19</f>
        <v>500000</v>
      </c>
      <c r="H20" s="164">
        <f>H19</f>
        <v>500000</v>
      </c>
      <c r="I20" s="164">
        <f>I19</f>
        <v>500000</v>
      </c>
      <c r="J20" s="493"/>
      <c r="K20" s="174">
        <f>SUM(E20:J20)</f>
        <v>2500000</v>
      </c>
      <c r="L20" s="175"/>
      <c r="M20" s="364"/>
    </row>
    <row r="21" s="179" customFormat="1" ht="25.5" customHeight="1" spans="1:13">
      <c r="A21" s="490"/>
      <c r="B21" s="490"/>
      <c r="C21" s="490"/>
      <c r="D21" s="490"/>
      <c r="E21" s="104"/>
      <c r="F21" s="104"/>
      <c r="G21" s="104"/>
      <c r="H21" s="104"/>
      <c r="I21" s="104"/>
      <c r="J21" s="496"/>
      <c r="K21" s="497"/>
      <c r="L21" s="497"/>
      <c r="M21" s="364"/>
    </row>
    <row r="22" s="179" customFormat="1" ht="25.5" customHeight="1" spans="1:13">
      <c r="A22" s="490"/>
      <c r="B22" s="490"/>
      <c r="C22" s="490"/>
      <c r="D22" s="490"/>
      <c r="E22" s="104"/>
      <c r="F22" s="104"/>
      <c r="G22" s="104"/>
      <c r="H22" s="104"/>
      <c r="I22" s="104"/>
      <c r="J22" s="496"/>
      <c r="K22" s="497"/>
      <c r="L22" s="497"/>
      <c r="M22" s="364"/>
    </row>
    <row r="23" s="179" customFormat="1" ht="25.5" customHeight="1" spans="1:13">
      <c r="A23" s="490"/>
      <c r="B23" s="490"/>
      <c r="C23" s="490"/>
      <c r="D23" s="490"/>
      <c r="E23" s="104"/>
      <c r="F23" s="104"/>
      <c r="G23" s="104"/>
      <c r="H23" s="104"/>
      <c r="I23" s="104"/>
      <c r="J23" s="496"/>
      <c r="K23" s="497"/>
      <c r="L23" s="497"/>
      <c r="M23" s="364"/>
    </row>
    <row r="24" s="179" customFormat="1" ht="25.5" customHeight="1" spans="1:13">
      <c r="A24" s="490"/>
      <c r="B24" s="490"/>
      <c r="C24" s="490"/>
      <c r="D24" s="490"/>
      <c r="E24" s="104"/>
      <c r="F24" s="104"/>
      <c r="G24" s="104"/>
      <c r="H24" s="104"/>
      <c r="I24" s="104"/>
      <c r="J24" s="496"/>
      <c r="K24" s="497"/>
      <c r="L24" s="497"/>
      <c r="M24" s="364"/>
    </row>
    <row r="25" s="179" customFormat="1" ht="25.5" customHeight="1" spans="1:13">
      <c r="A25" s="490"/>
      <c r="B25" s="490"/>
      <c r="C25" s="490"/>
      <c r="D25" s="490"/>
      <c r="E25" s="104"/>
      <c r="F25" s="104"/>
      <c r="G25" s="104"/>
      <c r="H25" s="104"/>
      <c r="I25" s="104"/>
      <c r="J25" s="496"/>
      <c r="K25" s="497"/>
      <c r="L25" s="497"/>
      <c r="M25" s="364"/>
    </row>
  </sheetData>
  <mergeCells count="12">
    <mergeCell ref="A1:K1"/>
    <mergeCell ref="A2:K2"/>
    <mergeCell ref="A3:K3"/>
    <mergeCell ref="A4:K4"/>
    <mergeCell ref="E13:I13"/>
    <mergeCell ref="A19:D19"/>
    <mergeCell ref="K19:L19"/>
    <mergeCell ref="A20:D20"/>
    <mergeCell ref="K20:L20"/>
    <mergeCell ref="A13:A14"/>
    <mergeCell ref="B13:B14"/>
    <mergeCell ref="C13:C14"/>
  </mergeCells>
  <pageMargins left="0.275590551181102" right="0.196850393700787" top="0.905511811023622" bottom="0.15748031496063" header="0.905511811023622" footer="0.15748031496063"/>
  <pageSetup paperSize="9" scale="98" firstPageNumber="98" orientation="landscape" useFirstPageNumber="1"/>
  <headerFooter>
    <oddFooter>&amp;R&amp;11&amp;P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L116"/>
  <sheetViews>
    <sheetView view="pageBreakPreview" zoomScaleNormal="100" topLeftCell="A106" workbookViewId="0">
      <selection activeCell="H13" sqref="H13"/>
    </sheetView>
  </sheetViews>
  <sheetFormatPr defaultColWidth="9.14285714285714" defaultRowHeight="23.25"/>
  <cols>
    <col min="1" max="1" width="4.28571428571429" style="50" customWidth="1"/>
    <col min="2" max="2" width="22.4285714285714" style="51" customWidth="1"/>
    <col min="3" max="3" width="21.5714285714286" style="52" customWidth="1"/>
    <col min="4" max="4" width="16.5714285714286" style="52" customWidth="1"/>
    <col min="5" max="5" width="9.85714285714286" style="53" customWidth="1"/>
    <col min="6" max="6" width="9.28571428571429" style="53" customWidth="1"/>
    <col min="7" max="9" width="10.1428571428571" style="53" customWidth="1"/>
    <col min="10" max="10" width="11.2857142857143" style="54" customWidth="1"/>
    <col min="11" max="11" width="13.7142857142857" style="52" customWidth="1"/>
    <col min="12" max="12" width="9.28571428571429" style="55" customWidth="1"/>
    <col min="13" max="16384" width="9.14285714285714" style="52"/>
  </cols>
  <sheetData>
    <row r="1" s="42" customFormat="1" ht="20.25" customHeight="1" spans="1:12">
      <c r="A1" s="56" t="s">
        <v>30</v>
      </c>
      <c r="B1" s="56"/>
      <c r="C1" s="56"/>
      <c r="D1" s="56"/>
      <c r="E1" s="56"/>
      <c r="F1" s="56"/>
      <c r="G1" s="56"/>
      <c r="H1" s="56"/>
      <c r="I1" s="56"/>
      <c r="J1" s="56"/>
      <c r="K1" s="119"/>
      <c r="L1" s="106" t="s">
        <v>31</v>
      </c>
    </row>
    <row r="2" s="42" customFormat="1" ht="20.25" customHeight="1" spans="1:12">
      <c r="A2" s="56" t="s">
        <v>433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105"/>
    </row>
    <row r="3" s="42" customFormat="1" ht="20.25" customHeight="1" spans="1:12">
      <c r="A3" s="151" t="s">
        <v>33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05"/>
    </row>
    <row r="4" s="42" customFormat="1" ht="20.25" customHeight="1" spans="1:12">
      <c r="A4" s="56" t="s">
        <v>34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105"/>
    </row>
    <row r="5" s="42" customFormat="1" ht="20.25" customHeight="1" spans="1:12">
      <c r="A5" s="57" t="s">
        <v>434</v>
      </c>
      <c r="B5" s="58"/>
      <c r="C5" s="56"/>
      <c r="D5" s="56"/>
      <c r="E5" s="56"/>
      <c r="F5" s="56"/>
      <c r="G5" s="56"/>
      <c r="H5" s="56"/>
      <c r="I5" s="56"/>
      <c r="J5" s="56"/>
      <c r="K5" s="56"/>
      <c r="L5" s="105"/>
    </row>
    <row r="6" s="42" customFormat="1" ht="20.25" customHeight="1" spans="1:12">
      <c r="A6" s="59" t="s">
        <v>199</v>
      </c>
      <c r="B6" s="60"/>
      <c r="C6" s="56"/>
      <c r="D6" s="56"/>
      <c r="E6" s="56"/>
      <c r="F6" s="56"/>
      <c r="G6" s="56"/>
      <c r="H6" s="56"/>
      <c r="I6" s="56"/>
      <c r="J6" s="56"/>
      <c r="K6" s="56"/>
      <c r="L6" s="105"/>
    </row>
    <row r="7" s="42" customFormat="1" ht="20.25" customHeight="1" spans="1:12">
      <c r="A7" s="59" t="s">
        <v>435</v>
      </c>
      <c r="B7" s="60"/>
      <c r="C7" s="56"/>
      <c r="D7" s="61" t="s">
        <v>436</v>
      </c>
      <c r="E7" s="56"/>
      <c r="F7" s="56"/>
      <c r="G7" s="56"/>
      <c r="H7" s="56"/>
      <c r="I7" s="56"/>
      <c r="J7" s="56"/>
      <c r="K7" s="56"/>
      <c r="L7" s="105"/>
    </row>
    <row r="8" s="42" customFormat="1" ht="20.25" customHeight="1" spans="2:12">
      <c r="B8" s="60"/>
      <c r="C8" s="56"/>
      <c r="D8" s="59" t="s">
        <v>437</v>
      </c>
      <c r="E8" s="56"/>
      <c r="F8" s="56"/>
      <c r="G8" s="56"/>
      <c r="H8" s="56"/>
      <c r="I8" s="56"/>
      <c r="J8" s="56"/>
      <c r="K8" s="56"/>
      <c r="L8" s="105"/>
    </row>
    <row r="9" s="42" customFormat="1" ht="20.25" customHeight="1" spans="1:12">
      <c r="A9" s="59" t="s">
        <v>201</v>
      </c>
      <c r="B9" s="60"/>
      <c r="C9" s="56"/>
      <c r="E9" s="56"/>
      <c r="F9" s="56"/>
      <c r="G9" s="56"/>
      <c r="H9" s="56"/>
      <c r="I9" s="56"/>
      <c r="J9" s="56"/>
      <c r="K9" s="56"/>
      <c r="L9" s="105"/>
    </row>
    <row r="10" s="42" customFormat="1" ht="20.25" customHeight="1" spans="1:12">
      <c r="A10" s="59" t="s">
        <v>438</v>
      </c>
      <c r="B10" s="60"/>
      <c r="C10" s="56"/>
      <c r="D10" s="56"/>
      <c r="E10" s="56"/>
      <c r="F10" s="56"/>
      <c r="G10" s="56"/>
      <c r="H10" s="56"/>
      <c r="I10" s="56"/>
      <c r="J10" s="56"/>
      <c r="K10" s="56"/>
      <c r="L10" s="105"/>
    </row>
    <row r="11" s="42" customFormat="1" ht="20.25" customHeight="1" spans="1:12">
      <c r="A11" s="61" t="s">
        <v>439</v>
      </c>
      <c r="B11" s="62"/>
      <c r="C11" s="56"/>
      <c r="D11" s="56"/>
      <c r="E11" s="56"/>
      <c r="F11" s="56"/>
      <c r="G11" s="56"/>
      <c r="H11" s="56"/>
      <c r="I11" s="56"/>
      <c r="J11" s="56"/>
      <c r="K11" s="56"/>
      <c r="L11" s="105"/>
    </row>
    <row r="12" s="42" customFormat="1" ht="20.25" customHeight="1" spans="1:12">
      <c r="A12" s="58"/>
      <c r="B12" s="46" t="s">
        <v>440</v>
      </c>
      <c r="C12" s="56"/>
      <c r="D12" s="56"/>
      <c r="E12" s="56"/>
      <c r="F12" s="56"/>
      <c r="G12" s="56"/>
      <c r="H12" s="56"/>
      <c r="I12" s="56"/>
      <c r="J12" s="56"/>
      <c r="K12" s="56"/>
      <c r="L12" s="105"/>
    </row>
    <row r="13" s="42" customFormat="1" ht="20.25" customHeight="1" spans="1:12">
      <c r="A13" s="63"/>
      <c r="B13" s="61" t="s">
        <v>441</v>
      </c>
      <c r="C13" s="64"/>
      <c r="D13" s="64"/>
      <c r="E13" s="65"/>
      <c r="F13" s="65"/>
      <c r="G13" s="65"/>
      <c r="H13" s="65"/>
      <c r="I13" s="120"/>
      <c r="J13" s="63"/>
      <c r="K13" s="63"/>
      <c r="L13" s="63"/>
    </row>
    <row r="14" s="43" customFormat="1" ht="20.25" customHeight="1" spans="1:12">
      <c r="A14" s="66" t="s">
        <v>44</v>
      </c>
      <c r="B14" s="67" t="s">
        <v>14</v>
      </c>
      <c r="C14" s="66" t="s">
        <v>45</v>
      </c>
      <c r="D14" s="68" t="s">
        <v>46</v>
      </c>
      <c r="E14" s="69" t="s">
        <v>47</v>
      </c>
      <c r="F14" s="70"/>
      <c r="G14" s="70"/>
      <c r="H14" s="70"/>
      <c r="I14" s="121"/>
      <c r="J14" s="122" t="s">
        <v>48</v>
      </c>
      <c r="K14" s="67" t="s">
        <v>49</v>
      </c>
      <c r="L14" s="67" t="s">
        <v>50</v>
      </c>
    </row>
    <row r="15" s="43" customFormat="1" ht="20.25" customHeight="1" spans="1:12">
      <c r="A15" s="66"/>
      <c r="B15" s="71"/>
      <c r="C15" s="66"/>
      <c r="D15" s="482" t="s">
        <v>51</v>
      </c>
      <c r="E15" s="73">
        <v>2566</v>
      </c>
      <c r="F15" s="73">
        <v>2567</v>
      </c>
      <c r="G15" s="73">
        <v>2568</v>
      </c>
      <c r="H15" s="73">
        <v>2569</v>
      </c>
      <c r="I15" s="73">
        <v>2570</v>
      </c>
      <c r="J15" s="123" t="s">
        <v>52</v>
      </c>
      <c r="K15" s="71" t="s">
        <v>53</v>
      </c>
      <c r="L15" s="71" t="s">
        <v>54</v>
      </c>
    </row>
    <row r="16" s="44" customFormat="1" ht="19.5" customHeight="1" spans="1:12">
      <c r="A16" s="74">
        <v>1</v>
      </c>
      <c r="B16" s="93" t="s">
        <v>442</v>
      </c>
      <c r="C16" s="215" t="s">
        <v>443</v>
      </c>
      <c r="D16" s="483" t="s">
        <v>339</v>
      </c>
      <c r="E16" s="287">
        <v>0</v>
      </c>
      <c r="F16" s="78">
        <v>200000</v>
      </c>
      <c r="G16" s="78">
        <v>200000</v>
      </c>
      <c r="H16" s="78">
        <v>200000</v>
      </c>
      <c r="I16" s="78">
        <v>200000</v>
      </c>
      <c r="J16" s="868" t="s">
        <v>148</v>
      </c>
      <c r="K16" s="125" t="s">
        <v>149</v>
      </c>
      <c r="L16" s="126" t="s">
        <v>60</v>
      </c>
    </row>
    <row r="17" s="44" customFormat="1" ht="19.5" customHeight="1" spans="1:12">
      <c r="A17" s="79"/>
      <c r="B17" s="93" t="s">
        <v>444</v>
      </c>
      <c r="C17" s="202" t="s">
        <v>445</v>
      </c>
      <c r="D17" s="240" t="s">
        <v>446</v>
      </c>
      <c r="E17" s="484"/>
      <c r="F17" s="83"/>
      <c r="G17" s="82"/>
      <c r="H17" s="82"/>
      <c r="I17" s="82"/>
      <c r="J17" s="130" t="s">
        <v>152</v>
      </c>
      <c r="K17" s="128" t="s">
        <v>402</v>
      </c>
      <c r="L17" s="129"/>
    </row>
    <row r="18" s="44" customFormat="1" ht="19.5" customHeight="1" spans="1:12">
      <c r="A18" s="79"/>
      <c r="B18" s="93" t="s">
        <v>447</v>
      </c>
      <c r="C18" s="202"/>
      <c r="D18" s="240"/>
      <c r="E18" s="484"/>
      <c r="F18" s="83"/>
      <c r="G18" s="82"/>
      <c r="H18" s="82"/>
      <c r="I18" s="82"/>
      <c r="J18" s="127"/>
      <c r="K18" s="128"/>
      <c r="L18" s="129"/>
    </row>
    <row r="19" s="44" customFormat="1" ht="6" customHeight="1" spans="1:12">
      <c r="A19" s="84"/>
      <c r="B19" s="85"/>
      <c r="C19" s="485"/>
      <c r="D19" s="268"/>
      <c r="E19" s="273"/>
      <c r="F19" s="88"/>
      <c r="G19" s="88"/>
      <c r="H19" s="88"/>
      <c r="I19" s="88"/>
      <c r="J19" s="131"/>
      <c r="K19" s="132"/>
      <c r="L19" s="133"/>
    </row>
    <row r="20" s="44" customFormat="1" ht="18" customHeight="1" spans="1:12">
      <c r="A20" s="114">
        <v>2</v>
      </c>
      <c r="B20" s="91" t="s">
        <v>448</v>
      </c>
      <c r="C20" s="91" t="s">
        <v>443</v>
      </c>
      <c r="D20" s="240" t="s">
        <v>339</v>
      </c>
      <c r="E20" s="78">
        <v>1000000</v>
      </c>
      <c r="F20" s="78">
        <v>1000000</v>
      </c>
      <c r="G20" s="78">
        <v>1000000</v>
      </c>
      <c r="H20" s="78">
        <v>1000000</v>
      </c>
      <c r="I20" s="78">
        <v>1000000</v>
      </c>
      <c r="J20" s="134" t="s">
        <v>449</v>
      </c>
      <c r="K20" s="135" t="s">
        <v>450</v>
      </c>
      <c r="L20" s="136" t="s">
        <v>60</v>
      </c>
    </row>
    <row r="21" s="44" customFormat="1" ht="18" customHeight="1" spans="1:12">
      <c r="A21" s="115"/>
      <c r="B21" s="93" t="s">
        <v>451</v>
      </c>
      <c r="C21" s="93" t="s">
        <v>445</v>
      </c>
      <c r="D21" s="81"/>
      <c r="E21" s="94"/>
      <c r="F21" s="94"/>
      <c r="G21" s="94"/>
      <c r="H21" s="94"/>
      <c r="I21" s="82"/>
      <c r="J21" s="137" t="s">
        <v>452</v>
      </c>
      <c r="K21" s="138" t="s">
        <v>453</v>
      </c>
      <c r="L21" s="139"/>
    </row>
    <row r="22" s="44" customFormat="1" ht="18" customHeight="1" spans="1:12">
      <c r="A22" s="115"/>
      <c r="B22" s="93" t="s">
        <v>454</v>
      </c>
      <c r="C22" s="93"/>
      <c r="D22" s="81"/>
      <c r="E22" s="94"/>
      <c r="F22" s="94"/>
      <c r="G22" s="94"/>
      <c r="H22" s="94"/>
      <c r="I22" s="82"/>
      <c r="J22" s="137"/>
      <c r="K22" s="138"/>
      <c r="L22" s="139"/>
    </row>
    <row r="23" s="44" customFormat="1" ht="4.5" customHeight="1" spans="1:12">
      <c r="A23" s="113"/>
      <c r="B23" s="96"/>
      <c r="C23" s="96"/>
      <c r="D23" s="97"/>
      <c r="E23" s="98"/>
      <c r="F23" s="98"/>
      <c r="G23" s="98"/>
      <c r="H23" s="98"/>
      <c r="I23" s="98"/>
      <c r="J23" s="130"/>
      <c r="K23" s="140"/>
      <c r="L23" s="141"/>
    </row>
    <row r="24" s="44" customFormat="1" ht="18" customHeight="1" spans="1:12">
      <c r="A24" s="114">
        <v>3</v>
      </c>
      <c r="B24" s="91" t="s">
        <v>455</v>
      </c>
      <c r="C24" s="91" t="s">
        <v>443</v>
      </c>
      <c r="D24" s="77" t="s">
        <v>339</v>
      </c>
      <c r="E24" s="78">
        <v>200000</v>
      </c>
      <c r="F24" s="78">
        <v>200000</v>
      </c>
      <c r="G24" s="78">
        <v>200000</v>
      </c>
      <c r="H24" s="78">
        <v>200000</v>
      </c>
      <c r="I24" s="124">
        <v>200000</v>
      </c>
      <c r="J24" s="134" t="s">
        <v>449</v>
      </c>
      <c r="K24" s="135" t="s">
        <v>450</v>
      </c>
      <c r="L24" s="136" t="s">
        <v>60</v>
      </c>
    </row>
    <row r="25" s="44" customFormat="1" ht="18" customHeight="1" spans="1:12">
      <c r="A25" s="115"/>
      <c r="B25" s="93" t="s">
        <v>454</v>
      </c>
      <c r="C25" s="93" t="s">
        <v>445</v>
      </c>
      <c r="D25" s="81"/>
      <c r="E25" s="94"/>
      <c r="F25" s="94"/>
      <c r="G25" s="94"/>
      <c r="H25" s="94"/>
      <c r="I25" s="82"/>
      <c r="J25" s="137" t="s">
        <v>452</v>
      </c>
      <c r="K25" s="138" t="s">
        <v>453</v>
      </c>
      <c r="L25" s="139"/>
    </row>
    <row r="26" s="44" customFormat="1" ht="4.5" customHeight="1" spans="1:12">
      <c r="A26" s="95"/>
      <c r="B26" s="85"/>
      <c r="C26" s="96"/>
      <c r="D26" s="97"/>
      <c r="E26" s="98"/>
      <c r="F26" s="98"/>
      <c r="G26" s="98"/>
      <c r="H26" s="98"/>
      <c r="I26" s="98"/>
      <c r="J26" s="131"/>
      <c r="K26" s="142"/>
      <c r="L26" s="141"/>
    </row>
    <row r="27" s="45" customFormat="1" ht="18.75" spans="1:12">
      <c r="A27" s="99" t="s">
        <v>19</v>
      </c>
      <c r="B27" s="100"/>
      <c r="C27" s="100"/>
      <c r="D27" s="101"/>
      <c r="E27" s="102">
        <f>SUM(E16:E24)</f>
        <v>1200000</v>
      </c>
      <c r="F27" s="102">
        <f>SUM(F16:F24)</f>
        <v>1400000</v>
      </c>
      <c r="G27" s="102">
        <f>SUM(G16:G24)</f>
        <v>1400000</v>
      </c>
      <c r="H27" s="102">
        <f>SUM(H16:H24)</f>
        <v>1400000</v>
      </c>
      <c r="I27" s="102">
        <f>SUM(I16:I24)</f>
        <v>1400000</v>
      </c>
      <c r="J27" s="143"/>
      <c r="K27" s="144">
        <f>SUM(E27:I27)</f>
        <v>6800000</v>
      </c>
      <c r="L27" s="145"/>
    </row>
    <row r="28" s="45" customFormat="1" ht="18.75" spans="1:12">
      <c r="A28" s="103"/>
      <c r="B28" s="103"/>
      <c r="C28" s="103"/>
      <c r="D28" s="103"/>
      <c r="E28" s="104"/>
      <c r="F28" s="104"/>
      <c r="G28" s="104"/>
      <c r="H28" s="104"/>
      <c r="I28" s="104"/>
      <c r="J28" s="146"/>
      <c r="K28" s="147"/>
      <c r="L28" s="147"/>
    </row>
    <row r="29" s="45" customFormat="1" ht="18.75" spans="1:12">
      <c r="A29" s="103"/>
      <c r="B29" s="103"/>
      <c r="C29" s="103"/>
      <c r="D29" s="103"/>
      <c r="E29" s="104"/>
      <c r="F29" s="104"/>
      <c r="G29" s="104"/>
      <c r="H29" s="104"/>
      <c r="I29" s="104"/>
      <c r="J29" s="146"/>
      <c r="K29" s="147"/>
      <c r="L29" s="147"/>
    </row>
    <row r="30" s="45" customFormat="1" ht="18.75" spans="1:12">
      <c r="A30" s="103"/>
      <c r="B30" s="103"/>
      <c r="C30" s="103"/>
      <c r="D30" s="103"/>
      <c r="E30" s="104"/>
      <c r="F30" s="104"/>
      <c r="G30" s="104"/>
      <c r="H30" s="104"/>
      <c r="I30" s="104"/>
      <c r="J30" s="146"/>
      <c r="K30" s="147"/>
      <c r="L30" s="147"/>
    </row>
    <row r="31" s="45" customFormat="1" ht="18.75" spans="1:12">
      <c r="A31" s="103"/>
      <c r="B31" s="103"/>
      <c r="C31" s="103"/>
      <c r="D31" s="103"/>
      <c r="E31" s="104"/>
      <c r="F31" s="104"/>
      <c r="G31" s="104"/>
      <c r="H31" s="104"/>
      <c r="I31" s="104"/>
      <c r="J31" s="146"/>
      <c r="K31" s="147"/>
      <c r="L31" s="147"/>
    </row>
    <row r="32" s="42" customFormat="1" ht="20.25" customHeight="1" spans="2:12">
      <c r="B32" s="105" t="s">
        <v>456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</row>
    <row r="33" s="42" customFormat="1" ht="20.25" customHeight="1" spans="1:12">
      <c r="A33" s="63"/>
      <c r="B33" s="64" t="s">
        <v>457</v>
      </c>
      <c r="C33" s="64"/>
      <c r="D33" s="64"/>
      <c r="E33" s="65"/>
      <c r="F33" s="65"/>
      <c r="G33" s="65"/>
      <c r="H33" s="65"/>
      <c r="I33" s="120"/>
      <c r="J33" s="63"/>
      <c r="K33" s="63"/>
      <c r="L33" s="63"/>
    </row>
    <row r="34" s="46" customFormat="1" ht="20.25" customHeight="1" spans="1:12">
      <c r="A34" s="106" t="s">
        <v>44</v>
      </c>
      <c r="B34" s="107" t="s">
        <v>14</v>
      </c>
      <c r="C34" s="106" t="s">
        <v>45</v>
      </c>
      <c r="D34" s="108" t="s">
        <v>46</v>
      </c>
      <c r="E34" s="109" t="s">
        <v>47</v>
      </c>
      <c r="F34" s="110"/>
      <c r="G34" s="110"/>
      <c r="H34" s="110"/>
      <c r="I34" s="148"/>
      <c r="J34" s="149" t="s">
        <v>48</v>
      </c>
      <c r="K34" s="107" t="s">
        <v>49</v>
      </c>
      <c r="L34" s="107" t="s">
        <v>50</v>
      </c>
    </row>
    <row r="35" s="46" customFormat="1" ht="20.25" customHeight="1" spans="1:12">
      <c r="A35" s="106"/>
      <c r="B35" s="111"/>
      <c r="C35" s="106"/>
      <c r="D35" s="72" t="s">
        <v>51</v>
      </c>
      <c r="E35" s="112">
        <v>2566</v>
      </c>
      <c r="F35" s="112">
        <v>2567</v>
      </c>
      <c r="G35" s="112">
        <v>2568</v>
      </c>
      <c r="H35" s="112">
        <v>2569</v>
      </c>
      <c r="I35" s="112">
        <v>2570</v>
      </c>
      <c r="J35" s="150" t="s">
        <v>52</v>
      </c>
      <c r="K35" s="111" t="s">
        <v>53</v>
      </c>
      <c r="L35" s="111" t="s">
        <v>54</v>
      </c>
    </row>
    <row r="36" s="44" customFormat="1" ht="18" customHeight="1" spans="1:12">
      <c r="A36" s="89">
        <v>4</v>
      </c>
      <c r="B36" s="90" t="s">
        <v>458</v>
      </c>
      <c r="C36" s="91" t="s">
        <v>443</v>
      </c>
      <c r="D36" s="77" t="s">
        <v>339</v>
      </c>
      <c r="E36" s="78">
        <v>0</v>
      </c>
      <c r="F36" s="78">
        <v>200000</v>
      </c>
      <c r="G36" s="78">
        <v>200000</v>
      </c>
      <c r="H36" s="78">
        <v>200000</v>
      </c>
      <c r="I36" s="124">
        <v>200000</v>
      </c>
      <c r="J36" s="134" t="s">
        <v>449</v>
      </c>
      <c r="K36" s="135" t="s">
        <v>450</v>
      </c>
      <c r="L36" s="136" t="s">
        <v>60</v>
      </c>
    </row>
    <row r="37" s="44" customFormat="1" ht="18" customHeight="1" spans="1:12">
      <c r="A37" s="92"/>
      <c r="B37" s="75" t="s">
        <v>454</v>
      </c>
      <c r="C37" s="93" t="s">
        <v>445</v>
      </c>
      <c r="D37" s="81"/>
      <c r="E37" s="94"/>
      <c r="F37" s="94"/>
      <c r="G37" s="94"/>
      <c r="H37" s="94"/>
      <c r="I37" s="82"/>
      <c r="J37" s="137" t="s">
        <v>452</v>
      </c>
      <c r="K37" s="138" t="s">
        <v>453</v>
      </c>
      <c r="L37" s="139"/>
    </row>
    <row r="38" s="44" customFormat="1" ht="3" customHeight="1" spans="1:12">
      <c r="A38" s="113"/>
      <c r="B38" s="96"/>
      <c r="C38" s="96"/>
      <c r="D38" s="97"/>
      <c r="E38" s="98"/>
      <c r="F38" s="98"/>
      <c r="G38" s="98"/>
      <c r="H38" s="98"/>
      <c r="I38" s="98"/>
      <c r="J38" s="131"/>
      <c r="K38" s="142"/>
      <c r="L38" s="141"/>
    </row>
    <row r="39" s="44" customFormat="1" ht="18" customHeight="1" spans="1:12">
      <c r="A39" s="114">
        <v>5</v>
      </c>
      <c r="B39" s="91" t="s">
        <v>459</v>
      </c>
      <c r="C39" s="91" t="s">
        <v>443</v>
      </c>
      <c r="D39" s="77" t="s">
        <v>339</v>
      </c>
      <c r="E39" s="78">
        <v>200000</v>
      </c>
      <c r="F39" s="78">
        <v>200000</v>
      </c>
      <c r="G39" s="78">
        <v>200000</v>
      </c>
      <c r="H39" s="78">
        <v>200000</v>
      </c>
      <c r="I39" s="124">
        <v>200000</v>
      </c>
      <c r="J39" s="134" t="s">
        <v>449</v>
      </c>
      <c r="K39" s="135" t="s">
        <v>450</v>
      </c>
      <c r="L39" s="136" t="s">
        <v>60</v>
      </c>
    </row>
    <row r="40" s="44" customFormat="1" ht="18" customHeight="1" spans="1:12">
      <c r="A40" s="115"/>
      <c r="B40" s="93" t="s">
        <v>460</v>
      </c>
      <c r="C40" s="93" t="s">
        <v>445</v>
      </c>
      <c r="D40" s="81"/>
      <c r="E40" s="94"/>
      <c r="F40" s="94"/>
      <c r="G40" s="94"/>
      <c r="H40" s="94"/>
      <c r="I40" s="82"/>
      <c r="J40" s="137" t="s">
        <v>452</v>
      </c>
      <c r="K40" s="138" t="s">
        <v>453</v>
      </c>
      <c r="L40" s="139"/>
    </row>
    <row r="41" s="44" customFormat="1" ht="18" customHeight="1" spans="1:12">
      <c r="A41" s="115"/>
      <c r="B41" s="93" t="s">
        <v>461</v>
      </c>
      <c r="C41" s="93"/>
      <c r="D41" s="81"/>
      <c r="E41" s="94"/>
      <c r="F41" s="94"/>
      <c r="G41" s="94"/>
      <c r="H41" s="94"/>
      <c r="I41" s="82"/>
      <c r="J41" s="137"/>
      <c r="K41" s="138"/>
      <c r="L41" s="139"/>
    </row>
    <row r="42" s="44" customFormat="1" ht="18" customHeight="1" spans="1:12">
      <c r="A42" s="113"/>
      <c r="B42" s="96"/>
      <c r="C42" s="96"/>
      <c r="D42" s="97"/>
      <c r="E42" s="98"/>
      <c r="F42" s="98"/>
      <c r="G42" s="98"/>
      <c r="H42" s="98"/>
      <c r="I42" s="98"/>
      <c r="J42" s="131"/>
      <c r="K42" s="142"/>
      <c r="L42" s="141"/>
    </row>
    <row r="43" s="44" customFormat="1" ht="18" customHeight="1" spans="1:12">
      <c r="A43" s="114">
        <v>6</v>
      </c>
      <c r="B43" s="91" t="s">
        <v>448</v>
      </c>
      <c r="C43" s="91" t="s">
        <v>443</v>
      </c>
      <c r="D43" s="77" t="s">
        <v>339</v>
      </c>
      <c r="E43" s="78">
        <v>1000000</v>
      </c>
      <c r="F43" s="78">
        <v>1000000</v>
      </c>
      <c r="G43" s="78">
        <v>1000000</v>
      </c>
      <c r="H43" s="78">
        <v>1000000</v>
      </c>
      <c r="I43" s="78">
        <v>1000000</v>
      </c>
      <c r="J43" s="134" t="s">
        <v>449</v>
      </c>
      <c r="K43" s="135" t="s">
        <v>450</v>
      </c>
      <c r="L43" s="136" t="s">
        <v>60</v>
      </c>
    </row>
    <row r="44" s="44" customFormat="1" ht="18" customHeight="1" spans="1:12">
      <c r="A44" s="115"/>
      <c r="B44" s="93" t="s">
        <v>462</v>
      </c>
      <c r="C44" s="93" t="s">
        <v>445</v>
      </c>
      <c r="D44" s="81"/>
      <c r="E44" s="94"/>
      <c r="F44" s="94"/>
      <c r="G44" s="94"/>
      <c r="H44" s="94"/>
      <c r="I44" s="82"/>
      <c r="J44" s="137" t="s">
        <v>452</v>
      </c>
      <c r="K44" s="138" t="s">
        <v>453</v>
      </c>
      <c r="L44" s="139"/>
    </row>
    <row r="45" s="44" customFormat="1" ht="18" customHeight="1" spans="1:12">
      <c r="A45" s="115"/>
      <c r="B45" s="93" t="s">
        <v>461</v>
      </c>
      <c r="C45" s="93"/>
      <c r="D45" s="81"/>
      <c r="E45" s="94"/>
      <c r="F45" s="94"/>
      <c r="G45" s="94"/>
      <c r="H45" s="94"/>
      <c r="I45" s="82"/>
      <c r="J45" s="137"/>
      <c r="K45" s="138"/>
      <c r="L45" s="139"/>
    </row>
    <row r="46" s="44" customFormat="1" ht="18" customHeight="1" spans="1:12">
      <c r="A46" s="113"/>
      <c r="B46" s="96"/>
      <c r="C46" s="96"/>
      <c r="D46" s="97"/>
      <c r="E46" s="98"/>
      <c r="F46" s="98"/>
      <c r="G46" s="98"/>
      <c r="H46" s="98"/>
      <c r="I46" s="98"/>
      <c r="J46" s="130"/>
      <c r="K46" s="140"/>
      <c r="L46" s="141"/>
    </row>
    <row r="47" s="44" customFormat="1" ht="19.5" customHeight="1" spans="1:12">
      <c r="A47" s="116">
        <v>7</v>
      </c>
      <c r="B47" s="93" t="s">
        <v>463</v>
      </c>
      <c r="C47" s="76" t="s">
        <v>146</v>
      </c>
      <c r="D47" s="77" t="s">
        <v>339</v>
      </c>
      <c r="E47" s="78">
        <v>100000</v>
      </c>
      <c r="F47" s="78">
        <v>100000</v>
      </c>
      <c r="G47" s="78">
        <v>100000</v>
      </c>
      <c r="H47" s="78">
        <v>100000</v>
      </c>
      <c r="I47" s="78">
        <v>100000</v>
      </c>
      <c r="J47" s="868" t="s">
        <v>148</v>
      </c>
      <c r="K47" s="125" t="s">
        <v>149</v>
      </c>
      <c r="L47" s="126" t="s">
        <v>60</v>
      </c>
    </row>
    <row r="48" s="44" customFormat="1" ht="19.5" customHeight="1" spans="1:12">
      <c r="A48" s="117"/>
      <c r="B48" s="93" t="s">
        <v>464</v>
      </c>
      <c r="C48" s="80" t="s">
        <v>465</v>
      </c>
      <c r="D48" s="81"/>
      <c r="E48" s="83"/>
      <c r="F48" s="83"/>
      <c r="G48" s="82"/>
      <c r="H48" s="82"/>
      <c r="I48" s="82"/>
      <c r="J48" s="130" t="s">
        <v>152</v>
      </c>
      <c r="K48" s="128" t="s">
        <v>402</v>
      </c>
      <c r="L48" s="129"/>
    </row>
    <row r="49" s="44" customFormat="1" ht="19.5" customHeight="1" spans="1:12">
      <c r="A49" s="117"/>
      <c r="B49" s="93" t="s">
        <v>461</v>
      </c>
      <c r="C49" s="80"/>
      <c r="D49" s="81"/>
      <c r="E49" s="83"/>
      <c r="F49" s="83"/>
      <c r="G49" s="82"/>
      <c r="H49" s="82"/>
      <c r="I49" s="82"/>
      <c r="J49" s="127"/>
      <c r="K49" s="128"/>
      <c r="L49" s="129"/>
    </row>
    <row r="50" s="44" customFormat="1" ht="19.5" customHeight="1" spans="1:12">
      <c r="A50" s="118"/>
      <c r="B50" s="96"/>
      <c r="C50" s="86"/>
      <c r="D50" s="87"/>
      <c r="E50" s="88"/>
      <c r="F50" s="88"/>
      <c r="G50" s="88"/>
      <c r="H50" s="88"/>
      <c r="I50" s="88"/>
      <c r="J50" s="131"/>
      <c r="K50" s="132"/>
      <c r="L50" s="133"/>
    </row>
    <row r="51" s="44" customFormat="1" ht="18" customHeight="1" spans="1:12">
      <c r="A51" s="114">
        <v>8</v>
      </c>
      <c r="B51" s="91" t="s">
        <v>466</v>
      </c>
      <c r="C51" s="91" t="s">
        <v>443</v>
      </c>
      <c r="D51" s="77" t="s">
        <v>467</v>
      </c>
      <c r="E51" s="78">
        <v>200000</v>
      </c>
      <c r="F51" s="78">
        <v>200000</v>
      </c>
      <c r="G51" s="78">
        <v>200000</v>
      </c>
      <c r="H51" s="78">
        <v>200000</v>
      </c>
      <c r="I51" s="124">
        <v>200000</v>
      </c>
      <c r="J51" s="134" t="s">
        <v>449</v>
      </c>
      <c r="K51" s="135" t="s">
        <v>450</v>
      </c>
      <c r="L51" s="136" t="s">
        <v>60</v>
      </c>
    </row>
    <row r="52" s="44" customFormat="1" ht="18" customHeight="1" spans="1:12">
      <c r="A52" s="115"/>
      <c r="B52" s="93" t="s">
        <v>447</v>
      </c>
      <c r="C52" s="93" t="s">
        <v>445</v>
      </c>
      <c r="D52" s="81"/>
      <c r="E52" s="94"/>
      <c r="F52" s="94"/>
      <c r="G52" s="94"/>
      <c r="H52" s="94"/>
      <c r="I52" s="82"/>
      <c r="J52" s="137" t="s">
        <v>452</v>
      </c>
      <c r="K52" s="138" t="s">
        <v>453</v>
      </c>
      <c r="L52" s="139"/>
    </row>
    <row r="53" s="44" customFormat="1" ht="18" customHeight="1" spans="1:12">
      <c r="A53" s="115"/>
      <c r="B53" s="93"/>
      <c r="C53" s="93"/>
      <c r="D53" s="81"/>
      <c r="E53" s="94"/>
      <c r="F53" s="94"/>
      <c r="G53" s="94"/>
      <c r="H53" s="94"/>
      <c r="I53" s="82"/>
      <c r="J53" s="137"/>
      <c r="K53" s="138"/>
      <c r="L53" s="139"/>
    </row>
    <row r="54" s="44" customFormat="1" ht="18" customHeight="1" spans="1:12">
      <c r="A54" s="113"/>
      <c r="B54" s="96"/>
      <c r="C54" s="96"/>
      <c r="D54" s="97"/>
      <c r="E54" s="98"/>
      <c r="F54" s="98"/>
      <c r="G54" s="98"/>
      <c r="H54" s="98"/>
      <c r="I54" s="98"/>
      <c r="J54" s="131"/>
      <c r="K54" s="142"/>
      <c r="L54" s="141"/>
    </row>
    <row r="55" s="44" customFormat="1" ht="18" customHeight="1" spans="1:12">
      <c r="A55" s="114">
        <v>9</v>
      </c>
      <c r="B55" s="91" t="s">
        <v>468</v>
      </c>
      <c r="C55" s="91" t="s">
        <v>443</v>
      </c>
      <c r="D55" s="77" t="s">
        <v>467</v>
      </c>
      <c r="E55" s="78">
        <v>200000</v>
      </c>
      <c r="F55" s="78">
        <v>200000</v>
      </c>
      <c r="G55" s="78">
        <v>200000</v>
      </c>
      <c r="H55" s="78">
        <v>200000</v>
      </c>
      <c r="I55" s="124">
        <v>200000</v>
      </c>
      <c r="J55" s="134" t="s">
        <v>449</v>
      </c>
      <c r="K55" s="135" t="s">
        <v>450</v>
      </c>
      <c r="L55" s="136" t="s">
        <v>60</v>
      </c>
    </row>
    <row r="56" s="44" customFormat="1" ht="18" customHeight="1" spans="1:12">
      <c r="A56" s="115"/>
      <c r="B56" s="93" t="s">
        <v>469</v>
      </c>
      <c r="C56" s="93" t="s">
        <v>445</v>
      </c>
      <c r="D56" s="81"/>
      <c r="E56" s="94"/>
      <c r="F56" s="94"/>
      <c r="G56" s="94"/>
      <c r="H56" s="94"/>
      <c r="I56" s="82"/>
      <c r="J56" s="137" t="s">
        <v>452</v>
      </c>
      <c r="K56" s="138" t="s">
        <v>453</v>
      </c>
      <c r="L56" s="139"/>
    </row>
    <row r="57" s="44" customFormat="1" ht="18" customHeight="1" spans="1:12">
      <c r="A57" s="115"/>
      <c r="B57" s="93" t="s">
        <v>447</v>
      </c>
      <c r="C57" s="93"/>
      <c r="D57" s="81"/>
      <c r="E57" s="94"/>
      <c r="F57" s="94"/>
      <c r="G57" s="94"/>
      <c r="H57" s="94"/>
      <c r="I57" s="82"/>
      <c r="J57" s="137"/>
      <c r="K57" s="138"/>
      <c r="L57" s="139"/>
    </row>
    <row r="58" s="44" customFormat="1" ht="18" customHeight="1" spans="1:12">
      <c r="A58" s="113"/>
      <c r="B58" s="96"/>
      <c r="C58" s="96"/>
      <c r="D58" s="97"/>
      <c r="E58" s="98"/>
      <c r="F58" s="98"/>
      <c r="G58" s="98"/>
      <c r="H58" s="98"/>
      <c r="I58" s="98"/>
      <c r="J58" s="131"/>
      <c r="K58" s="142"/>
      <c r="L58" s="141"/>
    </row>
    <row r="59" s="45" customFormat="1" ht="18.75" spans="1:12">
      <c r="A59" s="99" t="s">
        <v>19</v>
      </c>
      <c r="B59" s="100"/>
      <c r="C59" s="100"/>
      <c r="D59" s="101"/>
      <c r="E59" s="102">
        <f>SUM(E36:E55)</f>
        <v>1700000</v>
      </c>
      <c r="F59" s="102">
        <f>SUM(F36:F55)</f>
        <v>1900000</v>
      </c>
      <c r="G59" s="102">
        <f>SUM(G36:G55)</f>
        <v>1900000</v>
      </c>
      <c r="H59" s="102">
        <f>SUM(H36:H55)</f>
        <v>1900000</v>
      </c>
      <c r="I59" s="102">
        <f>SUM(I36:I55)</f>
        <v>1900000</v>
      </c>
      <c r="J59" s="143"/>
      <c r="K59" s="144">
        <f>SUM(E59:J59)</f>
        <v>9300000</v>
      </c>
      <c r="L59" s="145"/>
    </row>
    <row r="60" s="45" customFormat="1" ht="18.75" spans="1:12">
      <c r="A60" s="103"/>
      <c r="B60" s="103"/>
      <c r="C60" s="103"/>
      <c r="D60" s="103"/>
      <c r="E60" s="104"/>
      <c r="F60" s="104"/>
      <c r="G60" s="104"/>
      <c r="H60" s="104"/>
      <c r="I60" s="104"/>
      <c r="J60" s="146"/>
      <c r="K60" s="147"/>
      <c r="L60" s="147"/>
    </row>
    <row r="61" s="45" customFormat="1" ht="18.75" spans="1:12">
      <c r="A61" s="103"/>
      <c r="B61" s="103"/>
      <c r="C61" s="103"/>
      <c r="D61" s="103"/>
      <c r="E61" s="104"/>
      <c r="F61" s="104"/>
      <c r="G61" s="104"/>
      <c r="H61" s="104"/>
      <c r="I61" s="104"/>
      <c r="J61" s="146"/>
      <c r="K61" s="147"/>
      <c r="L61" s="147"/>
    </row>
    <row r="62" s="42" customFormat="1" ht="20.25" customHeight="1" spans="2:12">
      <c r="B62" s="105" t="s">
        <v>456</v>
      </c>
      <c r="C62" s="105"/>
      <c r="D62" s="105"/>
      <c r="E62" s="105"/>
      <c r="F62" s="105"/>
      <c r="G62" s="105"/>
      <c r="H62" s="105"/>
      <c r="I62" s="105"/>
      <c r="J62" s="105"/>
      <c r="K62" s="105"/>
      <c r="L62" s="105"/>
    </row>
    <row r="63" s="42" customFormat="1" ht="20.25" customHeight="1" spans="1:12">
      <c r="A63" s="63"/>
      <c r="B63" s="64" t="s">
        <v>457</v>
      </c>
      <c r="C63" s="64"/>
      <c r="D63" s="64"/>
      <c r="E63" s="65"/>
      <c r="F63" s="65"/>
      <c r="G63" s="65"/>
      <c r="H63" s="65"/>
      <c r="I63" s="120"/>
      <c r="J63" s="63"/>
      <c r="K63" s="63"/>
      <c r="L63" s="63"/>
    </row>
    <row r="64" s="46" customFormat="1" ht="20.25" customHeight="1" spans="1:12">
      <c r="A64" s="106" t="s">
        <v>44</v>
      </c>
      <c r="B64" s="107" t="s">
        <v>14</v>
      </c>
      <c r="C64" s="106" t="s">
        <v>45</v>
      </c>
      <c r="D64" s="108" t="s">
        <v>46</v>
      </c>
      <c r="E64" s="109" t="s">
        <v>47</v>
      </c>
      <c r="F64" s="110"/>
      <c r="G64" s="110"/>
      <c r="H64" s="110"/>
      <c r="I64" s="148"/>
      <c r="J64" s="149" t="s">
        <v>48</v>
      </c>
      <c r="K64" s="107" t="s">
        <v>49</v>
      </c>
      <c r="L64" s="107" t="s">
        <v>50</v>
      </c>
    </row>
    <row r="65" s="46" customFormat="1" ht="20.25" customHeight="1" spans="1:12">
      <c r="A65" s="106"/>
      <c r="B65" s="111"/>
      <c r="C65" s="106"/>
      <c r="D65" s="72" t="s">
        <v>51</v>
      </c>
      <c r="E65" s="112">
        <v>2566</v>
      </c>
      <c r="F65" s="112">
        <v>2567</v>
      </c>
      <c r="G65" s="112">
        <v>2568</v>
      </c>
      <c r="H65" s="112">
        <v>2569</v>
      </c>
      <c r="I65" s="112">
        <v>2570</v>
      </c>
      <c r="J65" s="150" t="s">
        <v>52</v>
      </c>
      <c r="K65" s="111" t="s">
        <v>53</v>
      </c>
      <c r="L65" s="111" t="s">
        <v>54</v>
      </c>
    </row>
    <row r="66" s="44" customFormat="1" ht="18" customHeight="1" spans="1:12">
      <c r="A66" s="114">
        <v>10</v>
      </c>
      <c r="B66" s="91" t="s">
        <v>448</v>
      </c>
      <c r="C66" s="91" t="s">
        <v>443</v>
      </c>
      <c r="D66" s="77" t="s">
        <v>339</v>
      </c>
      <c r="E66" s="78">
        <v>1000000</v>
      </c>
      <c r="F66" s="78">
        <v>1000000</v>
      </c>
      <c r="G66" s="78">
        <v>1000000</v>
      </c>
      <c r="H66" s="78">
        <v>1000000</v>
      </c>
      <c r="I66" s="78">
        <v>1000000</v>
      </c>
      <c r="J66" s="134" t="s">
        <v>449</v>
      </c>
      <c r="K66" s="135" t="s">
        <v>450</v>
      </c>
      <c r="L66" s="136" t="s">
        <v>60</v>
      </c>
    </row>
    <row r="67" s="44" customFormat="1" ht="18" customHeight="1" spans="1:12">
      <c r="A67" s="115"/>
      <c r="B67" s="93" t="s">
        <v>451</v>
      </c>
      <c r="C67" s="93" t="s">
        <v>445</v>
      </c>
      <c r="D67" s="81"/>
      <c r="E67" s="94"/>
      <c r="F67" s="94"/>
      <c r="G67" s="94"/>
      <c r="H67" s="94"/>
      <c r="I67" s="82"/>
      <c r="J67" s="137" t="s">
        <v>452</v>
      </c>
      <c r="K67" s="138" t="s">
        <v>453</v>
      </c>
      <c r="L67" s="139"/>
    </row>
    <row r="68" s="44" customFormat="1" ht="18" customHeight="1" spans="1:12">
      <c r="A68" s="115"/>
      <c r="B68" s="93" t="s">
        <v>470</v>
      </c>
      <c r="C68" s="93"/>
      <c r="D68" s="81"/>
      <c r="E68" s="94"/>
      <c r="F68" s="94"/>
      <c r="G68" s="94"/>
      <c r="H68" s="94"/>
      <c r="I68" s="82"/>
      <c r="J68" s="137"/>
      <c r="K68" s="138"/>
      <c r="L68" s="139"/>
    </row>
    <row r="69" s="44" customFormat="1" ht="7.5" customHeight="1" spans="1:12">
      <c r="A69" s="113"/>
      <c r="B69" s="96"/>
      <c r="C69" s="96"/>
      <c r="D69" s="97"/>
      <c r="E69" s="98"/>
      <c r="F69" s="98"/>
      <c r="G69" s="98"/>
      <c r="H69" s="98"/>
      <c r="I69" s="98"/>
      <c r="J69" s="130"/>
      <c r="K69" s="140"/>
      <c r="L69" s="141"/>
    </row>
    <row r="70" s="44" customFormat="1" ht="18" customHeight="1" spans="1:12">
      <c r="A70" s="114">
        <v>11</v>
      </c>
      <c r="B70" s="91" t="s">
        <v>448</v>
      </c>
      <c r="C70" s="91" t="s">
        <v>443</v>
      </c>
      <c r="D70" s="77" t="s">
        <v>339</v>
      </c>
      <c r="E70" s="78">
        <v>1000000</v>
      </c>
      <c r="F70" s="78">
        <v>1000000</v>
      </c>
      <c r="G70" s="78">
        <v>1000000</v>
      </c>
      <c r="H70" s="78">
        <v>1000000</v>
      </c>
      <c r="I70" s="78">
        <v>1000000</v>
      </c>
      <c r="J70" s="134" t="s">
        <v>449</v>
      </c>
      <c r="K70" s="135" t="s">
        <v>450</v>
      </c>
      <c r="L70" s="136" t="s">
        <v>60</v>
      </c>
    </row>
    <row r="71" s="44" customFormat="1" ht="18" customHeight="1" spans="1:12">
      <c r="A71" s="115"/>
      <c r="B71" s="93" t="s">
        <v>471</v>
      </c>
      <c r="C71" s="93" t="s">
        <v>445</v>
      </c>
      <c r="D71" s="81" t="s">
        <v>472</v>
      </c>
      <c r="E71" s="94"/>
      <c r="F71" s="94"/>
      <c r="G71" s="94"/>
      <c r="H71" s="94"/>
      <c r="I71" s="82"/>
      <c r="J71" s="137" t="s">
        <v>452</v>
      </c>
      <c r="K71" s="138" t="s">
        <v>453</v>
      </c>
      <c r="L71" s="139"/>
    </row>
    <row r="72" s="44" customFormat="1" ht="18" customHeight="1" spans="1:12">
      <c r="A72" s="115"/>
      <c r="B72" s="93" t="s">
        <v>473</v>
      </c>
      <c r="C72" s="93"/>
      <c r="D72" s="81"/>
      <c r="E72" s="94"/>
      <c r="F72" s="94"/>
      <c r="G72" s="94"/>
      <c r="H72" s="94"/>
      <c r="I72" s="82"/>
      <c r="J72" s="137"/>
      <c r="K72" s="138"/>
      <c r="L72" s="139"/>
    </row>
    <row r="73" s="44" customFormat="1" ht="6" customHeight="1" spans="1:12">
      <c r="A73" s="113"/>
      <c r="B73" s="96"/>
      <c r="C73" s="96"/>
      <c r="D73" s="97"/>
      <c r="E73" s="98"/>
      <c r="F73" s="98"/>
      <c r="G73" s="98"/>
      <c r="H73" s="98"/>
      <c r="I73" s="98"/>
      <c r="J73" s="130"/>
      <c r="K73" s="140"/>
      <c r="L73" s="141"/>
    </row>
    <row r="74" s="44" customFormat="1" ht="18" customHeight="1" spans="1:12">
      <c r="A74" s="114">
        <v>12</v>
      </c>
      <c r="B74" s="91" t="s">
        <v>474</v>
      </c>
      <c r="C74" s="91" t="s">
        <v>443</v>
      </c>
      <c r="D74" s="77" t="s">
        <v>339</v>
      </c>
      <c r="E74" s="78">
        <v>200000</v>
      </c>
      <c r="F74" s="78">
        <v>200000</v>
      </c>
      <c r="G74" s="78">
        <v>200000</v>
      </c>
      <c r="H74" s="78">
        <v>200000</v>
      </c>
      <c r="I74" s="124">
        <v>200000</v>
      </c>
      <c r="J74" s="134" t="s">
        <v>449</v>
      </c>
      <c r="K74" s="135" t="s">
        <v>450</v>
      </c>
      <c r="L74" s="136" t="s">
        <v>60</v>
      </c>
    </row>
    <row r="75" s="44" customFormat="1" ht="18" customHeight="1" spans="1:12">
      <c r="A75" s="115"/>
      <c r="B75" s="93" t="s">
        <v>471</v>
      </c>
      <c r="C75" s="93" t="s">
        <v>445</v>
      </c>
      <c r="D75" s="81" t="s">
        <v>475</v>
      </c>
      <c r="E75" s="94"/>
      <c r="F75" s="94"/>
      <c r="G75" s="94"/>
      <c r="H75" s="94"/>
      <c r="I75" s="82"/>
      <c r="J75" s="137" t="s">
        <v>452</v>
      </c>
      <c r="K75" s="138" t="s">
        <v>453</v>
      </c>
      <c r="L75" s="139"/>
    </row>
    <row r="76" s="44" customFormat="1" ht="18" customHeight="1" spans="1:12">
      <c r="A76" s="115"/>
      <c r="B76" s="93" t="s">
        <v>473</v>
      </c>
      <c r="C76" s="93"/>
      <c r="D76" s="81"/>
      <c r="E76" s="94"/>
      <c r="F76" s="94"/>
      <c r="G76" s="94"/>
      <c r="H76" s="94"/>
      <c r="I76" s="82"/>
      <c r="J76" s="137"/>
      <c r="K76" s="138"/>
      <c r="L76" s="139"/>
    </row>
    <row r="77" s="44" customFormat="1" ht="6.75" customHeight="1" spans="1:12">
      <c r="A77" s="113"/>
      <c r="B77" s="96"/>
      <c r="C77" s="96"/>
      <c r="D77" s="97"/>
      <c r="E77" s="98"/>
      <c r="F77" s="98"/>
      <c r="G77" s="98"/>
      <c r="H77" s="98"/>
      <c r="I77" s="98"/>
      <c r="J77" s="130"/>
      <c r="K77" s="140"/>
      <c r="L77" s="141"/>
    </row>
    <row r="78" s="44" customFormat="1" ht="18" customHeight="1" spans="1:12">
      <c r="A78" s="114">
        <v>13</v>
      </c>
      <c r="B78" s="91" t="s">
        <v>476</v>
      </c>
      <c r="C78" s="91" t="s">
        <v>443</v>
      </c>
      <c r="D78" s="77" t="s">
        <v>339</v>
      </c>
      <c r="E78" s="78">
        <v>200000</v>
      </c>
      <c r="F78" s="78">
        <v>200000</v>
      </c>
      <c r="G78" s="78">
        <v>200000</v>
      </c>
      <c r="H78" s="78">
        <v>200000</v>
      </c>
      <c r="I78" s="124">
        <v>200000</v>
      </c>
      <c r="J78" s="134" t="s">
        <v>449</v>
      </c>
      <c r="K78" s="135" t="s">
        <v>450</v>
      </c>
      <c r="L78" s="136" t="s">
        <v>60</v>
      </c>
    </row>
    <row r="79" s="44" customFormat="1" ht="18" customHeight="1" spans="1:12">
      <c r="A79" s="115"/>
      <c r="B79" s="93" t="s">
        <v>477</v>
      </c>
      <c r="C79" s="93" t="s">
        <v>445</v>
      </c>
      <c r="D79" s="81"/>
      <c r="E79" s="94"/>
      <c r="F79" s="94"/>
      <c r="G79" s="94"/>
      <c r="H79" s="94"/>
      <c r="I79" s="82"/>
      <c r="J79" s="137" t="s">
        <v>452</v>
      </c>
      <c r="K79" s="138" t="s">
        <v>453</v>
      </c>
      <c r="L79" s="139"/>
    </row>
    <row r="80" s="44" customFormat="1" ht="18" customHeight="1" spans="1:12">
      <c r="A80" s="115"/>
      <c r="B80" s="93" t="s">
        <v>478</v>
      </c>
      <c r="C80" s="93"/>
      <c r="D80" s="81"/>
      <c r="E80" s="94"/>
      <c r="F80" s="94"/>
      <c r="G80" s="94"/>
      <c r="H80" s="94"/>
      <c r="I80" s="82"/>
      <c r="J80" s="137"/>
      <c r="K80" s="138"/>
      <c r="L80" s="139"/>
    </row>
    <row r="81" s="44" customFormat="1" ht="3.75" customHeight="1" spans="1:12">
      <c r="A81" s="113"/>
      <c r="B81" s="96"/>
      <c r="C81" s="96"/>
      <c r="D81" s="97"/>
      <c r="E81" s="98"/>
      <c r="F81" s="98"/>
      <c r="G81" s="98"/>
      <c r="H81" s="98"/>
      <c r="I81" s="98"/>
      <c r="J81" s="130"/>
      <c r="K81" s="140"/>
      <c r="L81" s="141"/>
    </row>
    <row r="82" s="44" customFormat="1" ht="18" customHeight="1" spans="1:12">
      <c r="A82" s="114">
        <v>14</v>
      </c>
      <c r="B82" s="91" t="s">
        <v>479</v>
      </c>
      <c r="C82" s="91" t="s">
        <v>443</v>
      </c>
      <c r="D82" s="77" t="s">
        <v>339</v>
      </c>
      <c r="E82" s="78">
        <v>100000</v>
      </c>
      <c r="F82" s="78">
        <v>100000</v>
      </c>
      <c r="G82" s="78">
        <v>100000</v>
      </c>
      <c r="H82" s="78">
        <v>100000</v>
      </c>
      <c r="I82" s="78">
        <v>100000</v>
      </c>
      <c r="J82" s="134" t="s">
        <v>449</v>
      </c>
      <c r="K82" s="135" t="s">
        <v>450</v>
      </c>
      <c r="L82" s="136" t="s">
        <v>60</v>
      </c>
    </row>
    <row r="83" s="44" customFormat="1" ht="18" customHeight="1" spans="1:12">
      <c r="A83" s="115"/>
      <c r="B83" s="93" t="s">
        <v>480</v>
      </c>
      <c r="C83" s="93" t="s">
        <v>445</v>
      </c>
      <c r="D83" s="81"/>
      <c r="E83" s="94"/>
      <c r="F83" s="94"/>
      <c r="G83" s="94"/>
      <c r="H83" s="94"/>
      <c r="I83" s="82"/>
      <c r="J83" s="137" t="s">
        <v>452</v>
      </c>
      <c r="K83" s="138" t="s">
        <v>453</v>
      </c>
      <c r="L83" s="139"/>
    </row>
    <row r="84" s="44" customFormat="1" ht="18" customHeight="1" spans="1:12">
      <c r="A84" s="115"/>
      <c r="B84" s="93" t="s">
        <v>478</v>
      </c>
      <c r="C84" s="93"/>
      <c r="D84" s="81"/>
      <c r="E84" s="94"/>
      <c r="F84" s="94"/>
      <c r="G84" s="94"/>
      <c r="H84" s="94"/>
      <c r="I84" s="82"/>
      <c r="J84" s="137"/>
      <c r="K84" s="138"/>
      <c r="L84" s="139"/>
    </row>
    <row r="85" s="44" customFormat="1" ht="5.25" customHeight="1" spans="1:12">
      <c r="A85" s="113"/>
      <c r="B85" s="96"/>
      <c r="C85" s="96"/>
      <c r="D85" s="97"/>
      <c r="E85" s="98"/>
      <c r="F85" s="98"/>
      <c r="G85" s="98"/>
      <c r="H85" s="98"/>
      <c r="I85" s="98"/>
      <c r="J85" s="130"/>
      <c r="K85" s="140"/>
      <c r="L85" s="141"/>
    </row>
    <row r="86" s="44" customFormat="1" ht="18" customHeight="1" spans="1:12">
      <c r="A86" s="114">
        <v>15</v>
      </c>
      <c r="B86" s="91" t="s">
        <v>481</v>
      </c>
      <c r="C86" s="91" t="s">
        <v>443</v>
      </c>
      <c r="D86" s="77" t="s">
        <v>339</v>
      </c>
      <c r="E86" s="78">
        <v>1000000</v>
      </c>
      <c r="F86" s="78">
        <v>1000000</v>
      </c>
      <c r="G86" s="78">
        <v>1000000</v>
      </c>
      <c r="H86" s="78">
        <v>1000000</v>
      </c>
      <c r="I86" s="78">
        <v>1000000</v>
      </c>
      <c r="J86" s="134" t="s">
        <v>449</v>
      </c>
      <c r="K86" s="135" t="s">
        <v>450</v>
      </c>
      <c r="L86" s="136" t="s">
        <v>60</v>
      </c>
    </row>
    <row r="87" s="44" customFormat="1" ht="18" customHeight="1" spans="1:12">
      <c r="A87" s="115"/>
      <c r="B87" s="93" t="s">
        <v>482</v>
      </c>
      <c r="C87" s="93" t="s">
        <v>445</v>
      </c>
      <c r="D87" s="81"/>
      <c r="E87" s="82"/>
      <c r="F87" s="82"/>
      <c r="G87" s="82"/>
      <c r="H87" s="82"/>
      <c r="I87" s="82"/>
      <c r="J87" s="137" t="s">
        <v>452</v>
      </c>
      <c r="K87" s="138" t="s">
        <v>453</v>
      </c>
      <c r="L87" s="139"/>
    </row>
    <row r="88" s="44" customFormat="1" ht="18" customHeight="1" spans="1:12">
      <c r="A88" s="115"/>
      <c r="B88" s="93" t="s">
        <v>483</v>
      </c>
      <c r="C88" s="93"/>
      <c r="D88" s="81"/>
      <c r="E88" s="82"/>
      <c r="F88" s="82"/>
      <c r="G88" s="82"/>
      <c r="H88" s="82"/>
      <c r="I88" s="82"/>
      <c r="J88" s="137"/>
      <c r="K88" s="138"/>
      <c r="L88" s="139"/>
    </row>
    <row r="89" s="44" customFormat="1" ht="18" customHeight="1" spans="1:12">
      <c r="A89" s="115"/>
      <c r="B89" s="93" t="s">
        <v>484</v>
      </c>
      <c r="C89" s="93"/>
      <c r="D89" s="81"/>
      <c r="E89" s="82"/>
      <c r="F89" s="82"/>
      <c r="G89" s="82"/>
      <c r="H89" s="82"/>
      <c r="I89" s="82"/>
      <c r="J89" s="137"/>
      <c r="K89" s="138"/>
      <c r="L89" s="139"/>
    </row>
    <row r="90" s="44" customFormat="1" ht="7.5" customHeight="1" spans="1:12">
      <c r="A90" s="113"/>
      <c r="B90" s="96"/>
      <c r="C90" s="96"/>
      <c r="D90" s="97"/>
      <c r="E90" s="98"/>
      <c r="F90" s="98"/>
      <c r="G90" s="98"/>
      <c r="H90" s="98"/>
      <c r="I90" s="98"/>
      <c r="J90" s="131"/>
      <c r="K90" s="142"/>
      <c r="L90" s="141"/>
    </row>
    <row r="91" s="45" customFormat="1" ht="18.75" spans="1:12">
      <c r="A91" s="99" t="s">
        <v>19</v>
      </c>
      <c r="B91" s="100"/>
      <c r="C91" s="100"/>
      <c r="D91" s="101"/>
      <c r="E91" s="102">
        <f>SUM(E66:E86)</f>
        <v>3500000</v>
      </c>
      <c r="F91" s="102">
        <f>SUM(F66:F86)</f>
        <v>3500000</v>
      </c>
      <c r="G91" s="102">
        <f>SUM(G66:G86)</f>
        <v>3500000</v>
      </c>
      <c r="H91" s="102">
        <f>SUM(H66:H86)</f>
        <v>3500000</v>
      </c>
      <c r="I91" s="102">
        <f>SUM(I66:I86)</f>
        <v>3500000</v>
      </c>
      <c r="J91" s="143"/>
      <c r="K91" s="144">
        <f>SUM(E91:J91)</f>
        <v>17500000</v>
      </c>
      <c r="L91" s="145"/>
    </row>
    <row r="92" s="45" customFormat="1" ht="18.75" spans="1:12">
      <c r="A92" s="99" t="s">
        <v>485</v>
      </c>
      <c r="B92" s="100"/>
      <c r="C92" s="100"/>
      <c r="D92" s="101"/>
      <c r="E92" s="102">
        <f>E27+E59+E91</f>
        <v>6400000</v>
      </c>
      <c r="F92" s="102">
        <f>F27+F59+F91</f>
        <v>6800000</v>
      </c>
      <c r="G92" s="102">
        <f>G27+G59+G91</f>
        <v>6800000</v>
      </c>
      <c r="H92" s="102">
        <f>H27+H59+H91</f>
        <v>6800000</v>
      </c>
      <c r="I92" s="102">
        <f>I27+I59+I91</f>
        <v>6800000</v>
      </c>
      <c r="J92" s="143"/>
      <c r="K92" s="144">
        <f>SUM(E92:J92)</f>
        <v>33600000</v>
      </c>
      <c r="L92" s="145"/>
    </row>
    <row r="93" s="45" customFormat="1" ht="18.75" spans="1:12">
      <c r="A93" s="103"/>
      <c r="B93" s="103"/>
      <c r="C93" s="103"/>
      <c r="D93" s="103"/>
      <c r="E93" s="104"/>
      <c r="F93" s="104"/>
      <c r="G93" s="104"/>
      <c r="H93" s="104"/>
      <c r="I93" s="104"/>
      <c r="J93" s="146"/>
      <c r="K93" s="147"/>
      <c r="L93" s="147"/>
    </row>
    <row r="94" s="45" customFormat="1" ht="18.75" spans="1:12">
      <c r="A94" s="103"/>
      <c r="B94" s="103"/>
      <c r="C94" s="103"/>
      <c r="D94" s="103"/>
      <c r="E94" s="104"/>
      <c r="F94" s="104"/>
      <c r="G94" s="104"/>
      <c r="H94" s="104"/>
      <c r="I94" s="104"/>
      <c r="J94" s="146"/>
      <c r="K94" s="147"/>
      <c r="L94" s="147"/>
    </row>
    <row r="95" s="42" customFormat="1" ht="20.25" customHeight="1" spans="1:12">
      <c r="A95" s="56" t="s">
        <v>30</v>
      </c>
      <c r="B95" s="56"/>
      <c r="C95" s="56"/>
      <c r="D95" s="56"/>
      <c r="E95" s="56"/>
      <c r="F95" s="56"/>
      <c r="G95" s="56"/>
      <c r="H95" s="56"/>
      <c r="I95" s="56"/>
      <c r="J95" s="56"/>
      <c r="K95" s="119"/>
      <c r="L95" s="106" t="s">
        <v>31</v>
      </c>
    </row>
    <row r="96" s="42" customFormat="1" ht="20.25" customHeight="1" spans="1:12">
      <c r="A96" s="56" t="s">
        <v>433</v>
      </c>
      <c r="B96" s="56"/>
      <c r="C96" s="56"/>
      <c r="D96" s="56"/>
      <c r="E96" s="56"/>
      <c r="F96" s="56"/>
      <c r="G96" s="56"/>
      <c r="H96" s="56"/>
      <c r="I96" s="56"/>
      <c r="J96" s="56"/>
      <c r="K96" s="56"/>
      <c r="L96" s="105"/>
    </row>
    <row r="97" s="42" customFormat="1" ht="20.25" customHeight="1" spans="1:12">
      <c r="A97" s="151" t="s">
        <v>33</v>
      </c>
      <c r="B97" s="151"/>
      <c r="C97" s="151"/>
      <c r="D97" s="151"/>
      <c r="E97" s="151"/>
      <c r="F97" s="151"/>
      <c r="G97" s="151"/>
      <c r="H97" s="151"/>
      <c r="I97" s="151"/>
      <c r="J97" s="151"/>
      <c r="K97" s="151"/>
      <c r="L97" s="105"/>
    </row>
    <row r="98" s="42" customFormat="1" ht="20.25" customHeight="1" spans="1:12">
      <c r="A98" s="56" t="s">
        <v>34</v>
      </c>
      <c r="B98" s="56"/>
      <c r="C98" s="56"/>
      <c r="D98" s="56"/>
      <c r="E98" s="56"/>
      <c r="F98" s="56"/>
      <c r="G98" s="56"/>
      <c r="H98" s="56"/>
      <c r="I98" s="56"/>
      <c r="J98" s="56"/>
      <c r="K98" s="56"/>
      <c r="L98" s="105"/>
    </row>
    <row r="99" s="47" customFormat="1" ht="20.25" customHeight="1" spans="1:12">
      <c r="A99" s="57" t="s">
        <v>434</v>
      </c>
      <c r="B99" s="57"/>
      <c r="C99" s="56"/>
      <c r="D99" s="56"/>
      <c r="E99" s="152"/>
      <c r="F99" s="152"/>
      <c r="G99" s="152"/>
      <c r="H99" s="152"/>
      <c r="I99" s="152"/>
      <c r="J99" s="152"/>
      <c r="K99" s="152"/>
      <c r="L99" s="165"/>
    </row>
    <row r="100" s="47" customFormat="1" ht="20.25" customHeight="1" spans="1:12">
      <c r="A100" s="59" t="s">
        <v>486</v>
      </c>
      <c r="B100" s="61"/>
      <c r="C100" s="56"/>
      <c r="D100" s="61" t="s">
        <v>487</v>
      </c>
      <c r="E100" s="152"/>
      <c r="F100" s="152"/>
      <c r="G100" s="152"/>
      <c r="H100" s="152"/>
      <c r="I100" s="152"/>
      <c r="J100" s="152"/>
      <c r="K100" s="152"/>
      <c r="L100" s="165"/>
    </row>
    <row r="101" s="47" customFormat="1" ht="20.25" customHeight="1" spans="1:12">
      <c r="A101" s="59"/>
      <c r="B101" s="61"/>
      <c r="C101" s="56"/>
      <c r="D101" s="61" t="s">
        <v>488</v>
      </c>
      <c r="E101" s="152"/>
      <c r="F101" s="152"/>
      <c r="G101" s="152"/>
      <c r="H101" s="152"/>
      <c r="I101" s="152"/>
      <c r="J101" s="152"/>
      <c r="K101" s="152"/>
      <c r="L101" s="165"/>
    </row>
    <row r="102" s="47" customFormat="1" ht="20.25" customHeight="1" spans="1:12">
      <c r="A102" s="59" t="s">
        <v>435</v>
      </c>
      <c r="B102" s="61"/>
      <c r="C102" s="56"/>
      <c r="D102" s="61" t="s">
        <v>436</v>
      </c>
      <c r="E102" s="152"/>
      <c r="F102" s="152"/>
      <c r="G102" s="152"/>
      <c r="H102" s="152"/>
      <c r="I102" s="152"/>
      <c r="J102" s="152"/>
      <c r="K102" s="152"/>
      <c r="L102" s="165"/>
    </row>
    <row r="103" s="47" customFormat="1" ht="20.25" customHeight="1" spans="1:12">
      <c r="A103" s="42"/>
      <c r="B103" s="61"/>
      <c r="C103" s="56"/>
      <c r="D103" s="59" t="s">
        <v>437</v>
      </c>
      <c r="E103" s="152"/>
      <c r="F103" s="152"/>
      <c r="G103" s="152"/>
      <c r="H103" s="152"/>
      <c r="I103" s="152"/>
      <c r="J103" s="152"/>
      <c r="K103" s="152"/>
      <c r="L103" s="165"/>
    </row>
    <row r="104" s="47" customFormat="1" ht="20.25" customHeight="1" spans="1:12">
      <c r="A104" s="59" t="s">
        <v>38</v>
      </c>
      <c r="B104" s="60"/>
      <c r="C104" s="152"/>
      <c r="D104" s="152"/>
      <c r="E104" s="152"/>
      <c r="F104" s="152"/>
      <c r="G104" s="152"/>
      <c r="H104" s="152"/>
      <c r="I104" s="152"/>
      <c r="J104" s="152"/>
      <c r="K104" s="152"/>
      <c r="L104" s="165"/>
    </row>
    <row r="105" s="47" customFormat="1" ht="20.25" customHeight="1" spans="1:12">
      <c r="A105" s="59" t="s">
        <v>438</v>
      </c>
      <c r="B105" s="60"/>
      <c r="C105" s="152"/>
      <c r="D105" s="152"/>
      <c r="E105" s="152"/>
      <c r="F105" s="152"/>
      <c r="G105" s="152"/>
      <c r="H105" s="152"/>
      <c r="I105" s="152"/>
      <c r="J105" s="152"/>
      <c r="K105" s="152"/>
      <c r="L105" s="165"/>
    </row>
    <row r="106" s="47" customFormat="1" ht="20.25" customHeight="1" spans="1:12">
      <c r="A106" s="57" t="s">
        <v>456</v>
      </c>
      <c r="B106" s="62"/>
      <c r="C106" s="152"/>
      <c r="D106" s="152"/>
      <c r="E106" s="152"/>
      <c r="F106" s="152"/>
      <c r="G106" s="152"/>
      <c r="H106" s="152"/>
      <c r="I106" s="152"/>
      <c r="J106" s="152"/>
      <c r="K106" s="152"/>
      <c r="L106" s="165"/>
    </row>
    <row r="107" s="47" customFormat="1" ht="20.25" customHeight="1" spans="1:12">
      <c r="A107" s="58"/>
      <c r="B107" s="46" t="s">
        <v>489</v>
      </c>
      <c r="C107" s="152"/>
      <c r="D107" s="152"/>
      <c r="E107" s="152"/>
      <c r="F107" s="152"/>
      <c r="G107" s="152"/>
      <c r="H107" s="152"/>
      <c r="I107" s="152"/>
      <c r="J107" s="152"/>
      <c r="K107" s="152"/>
      <c r="L107" s="165"/>
    </row>
    <row r="108" s="47" customFormat="1" ht="20.25" customHeight="1" spans="1:12">
      <c r="A108" s="153"/>
      <c r="B108" s="61" t="s">
        <v>490</v>
      </c>
      <c r="C108" s="154"/>
      <c r="D108" s="154"/>
      <c r="E108" s="155"/>
      <c r="F108" s="155"/>
      <c r="G108" s="155"/>
      <c r="H108" s="155"/>
      <c r="I108" s="166"/>
      <c r="J108" s="153"/>
      <c r="K108" s="153"/>
      <c r="L108" s="153"/>
    </row>
    <row r="109" s="46" customFormat="1" ht="20.25" customHeight="1" spans="1:12">
      <c r="A109" s="106" t="s">
        <v>44</v>
      </c>
      <c r="B109" s="107" t="s">
        <v>14</v>
      </c>
      <c r="C109" s="106" t="s">
        <v>45</v>
      </c>
      <c r="D109" s="108" t="s">
        <v>46</v>
      </c>
      <c r="E109" s="109" t="s">
        <v>47</v>
      </c>
      <c r="F109" s="110"/>
      <c r="G109" s="110"/>
      <c r="H109" s="110"/>
      <c r="I109" s="148"/>
      <c r="J109" s="149" t="s">
        <v>48</v>
      </c>
      <c r="K109" s="107" t="s">
        <v>49</v>
      </c>
      <c r="L109" s="107" t="s">
        <v>50</v>
      </c>
    </row>
    <row r="110" s="46" customFormat="1" ht="20.25" customHeight="1" spans="1:12">
      <c r="A110" s="106"/>
      <c r="B110" s="111"/>
      <c r="C110" s="106"/>
      <c r="D110" s="72" t="s">
        <v>51</v>
      </c>
      <c r="E110" s="112">
        <v>2566</v>
      </c>
      <c r="F110" s="112">
        <v>2567</v>
      </c>
      <c r="G110" s="112">
        <v>2568</v>
      </c>
      <c r="H110" s="112">
        <v>2569</v>
      </c>
      <c r="I110" s="112">
        <v>2570</v>
      </c>
      <c r="J110" s="150" t="s">
        <v>52</v>
      </c>
      <c r="K110" s="111" t="s">
        <v>53</v>
      </c>
      <c r="L110" s="111" t="s">
        <v>54</v>
      </c>
    </row>
    <row r="111" s="44" customFormat="1" ht="20.25" customHeight="1" spans="1:12">
      <c r="A111" s="114">
        <v>1</v>
      </c>
      <c r="B111" s="91" t="s">
        <v>491</v>
      </c>
      <c r="C111" s="156" t="s">
        <v>492</v>
      </c>
      <c r="D111" s="157" t="s">
        <v>493</v>
      </c>
      <c r="E111" s="78">
        <v>200000</v>
      </c>
      <c r="F111" s="78">
        <v>200000</v>
      </c>
      <c r="G111" s="78">
        <v>200000</v>
      </c>
      <c r="H111" s="78">
        <v>200000</v>
      </c>
      <c r="I111" s="78">
        <v>200000</v>
      </c>
      <c r="J111" s="884" t="s">
        <v>494</v>
      </c>
      <c r="K111" s="168" t="s">
        <v>495</v>
      </c>
      <c r="L111" s="169" t="s">
        <v>60</v>
      </c>
    </row>
    <row r="112" s="44" customFormat="1" ht="20.25" customHeight="1" spans="1:12">
      <c r="A112" s="115"/>
      <c r="B112" s="93"/>
      <c r="C112" s="158" t="s">
        <v>496</v>
      </c>
      <c r="D112" s="81"/>
      <c r="E112" s="82"/>
      <c r="F112" s="82"/>
      <c r="G112" s="82"/>
      <c r="H112" s="82"/>
      <c r="I112" s="82"/>
      <c r="J112" s="885" t="s">
        <v>497</v>
      </c>
      <c r="K112" s="171"/>
      <c r="L112" s="139"/>
    </row>
    <row r="113" s="44" customFormat="1" ht="11.25" customHeight="1" spans="1:12">
      <c r="A113" s="115"/>
      <c r="B113" s="159"/>
      <c r="C113" s="160"/>
      <c r="D113" s="81"/>
      <c r="E113" s="82"/>
      <c r="F113" s="82"/>
      <c r="G113" s="82"/>
      <c r="H113" s="82"/>
      <c r="I113" s="82"/>
      <c r="J113" s="82"/>
      <c r="K113" s="172"/>
      <c r="L113" s="139"/>
    </row>
    <row r="114" s="45" customFormat="1" ht="18.75" spans="1:12">
      <c r="A114" s="99" t="s">
        <v>498</v>
      </c>
      <c r="B114" s="100"/>
      <c r="C114" s="100"/>
      <c r="D114" s="101"/>
      <c r="E114" s="102">
        <f>SUM(E111:E113)</f>
        <v>200000</v>
      </c>
      <c r="F114" s="102">
        <f>SUM(F111:F113)</f>
        <v>200000</v>
      </c>
      <c r="G114" s="102">
        <f>SUM(G111:G113)</f>
        <v>200000</v>
      </c>
      <c r="H114" s="102">
        <f>SUM(H111:H113)</f>
        <v>200000</v>
      </c>
      <c r="I114" s="102">
        <f>SUM(I111:I113)</f>
        <v>200000</v>
      </c>
      <c r="J114" s="143"/>
      <c r="K114" s="144">
        <f>SUM(E114:J114)</f>
        <v>1000000</v>
      </c>
      <c r="L114" s="145"/>
    </row>
    <row r="115" s="48" customFormat="1" ht="21" customHeight="1" spans="1:12">
      <c r="A115" s="161" t="s">
        <v>499</v>
      </c>
      <c r="B115" s="161"/>
      <c r="C115" s="161"/>
      <c r="D115" s="161"/>
      <c r="E115" s="162">
        <f>E92+E114</f>
        <v>6600000</v>
      </c>
      <c r="F115" s="162">
        <f>F92+F114</f>
        <v>7000000</v>
      </c>
      <c r="G115" s="162">
        <f>G92+G114</f>
        <v>7000000</v>
      </c>
      <c r="H115" s="162">
        <f>H92+H114</f>
        <v>7000000</v>
      </c>
      <c r="I115" s="162">
        <f>I92+I114</f>
        <v>7000000</v>
      </c>
      <c r="J115" s="173"/>
      <c r="K115" s="174">
        <f>SUM(E115:J115)</f>
        <v>34600000</v>
      </c>
      <c r="L115" s="175"/>
    </row>
    <row r="116" s="49" customFormat="1" ht="24" customHeight="1" spans="1:12">
      <c r="A116" s="163" t="s">
        <v>500</v>
      </c>
      <c r="B116" s="163"/>
      <c r="C116" s="163"/>
      <c r="D116" s="163"/>
      <c r="E116" s="164">
        <f>ย.1!E250+ย.2!E20+ย.3!E20+ย.4!E115</f>
        <v>7420200</v>
      </c>
      <c r="F116" s="164">
        <f>ย.1!F250+ย.2!F20+ย.3!F20+ย.4!F115</f>
        <v>19560000</v>
      </c>
      <c r="G116" s="164">
        <f>ย.1!G250+ย.2!G20+ย.3!G20+ย.4!G115</f>
        <v>19560000</v>
      </c>
      <c r="H116" s="164">
        <f>ย.1!H250+ย.2!H20+ย.3!H20+ย.4!H115</f>
        <v>19560000</v>
      </c>
      <c r="I116" s="164">
        <f>ย.1!I250+ย.2!I20+ย.3!I20+ย.4!I115</f>
        <v>19460000</v>
      </c>
      <c r="J116" s="176"/>
      <c r="K116" s="177">
        <f>SUM(E116:J116)</f>
        <v>85560200</v>
      </c>
      <c r="L116" s="177"/>
    </row>
  </sheetData>
  <mergeCells count="38">
    <mergeCell ref="A1:K1"/>
    <mergeCell ref="A2:K2"/>
    <mergeCell ref="A3:K3"/>
    <mergeCell ref="A4:K4"/>
    <mergeCell ref="E14:I14"/>
    <mergeCell ref="A27:D27"/>
    <mergeCell ref="K27:L27"/>
    <mergeCell ref="E34:I34"/>
    <mergeCell ref="A59:D59"/>
    <mergeCell ref="K59:L59"/>
    <mergeCell ref="E64:I64"/>
    <mergeCell ref="A91:D91"/>
    <mergeCell ref="K91:L91"/>
    <mergeCell ref="A92:D92"/>
    <mergeCell ref="K92:L92"/>
    <mergeCell ref="A95:K95"/>
    <mergeCell ref="A96:K96"/>
    <mergeCell ref="A97:K97"/>
    <mergeCell ref="A98:K98"/>
    <mergeCell ref="E109:I109"/>
    <mergeCell ref="A114:D114"/>
    <mergeCell ref="K114:L114"/>
    <mergeCell ref="A115:D115"/>
    <mergeCell ref="K115:L115"/>
    <mergeCell ref="A116:D116"/>
    <mergeCell ref="K116:L116"/>
    <mergeCell ref="A14:A15"/>
    <mergeCell ref="A34:A35"/>
    <mergeCell ref="A64:A65"/>
    <mergeCell ref="A109:A110"/>
    <mergeCell ref="B14:B15"/>
    <mergeCell ref="B34:B35"/>
    <mergeCell ref="B64:B65"/>
    <mergeCell ref="B109:B110"/>
    <mergeCell ref="C14:C15"/>
    <mergeCell ref="C34:C35"/>
    <mergeCell ref="C64:C65"/>
    <mergeCell ref="C109:C110"/>
  </mergeCells>
  <pageMargins left="0.275590551181102" right="0.196850393700787" top="0.905511811023622" bottom="0.15748031496063" header="0.905511811023622" footer="0.15748031496063"/>
  <pageSetup paperSize="9" scale="98" firstPageNumber="99" orientation="landscape" useFirstPageNumber="1"/>
  <headerFooter>
    <oddFooter>&amp;R&amp;11&amp;P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O710"/>
  <sheetViews>
    <sheetView view="pageBreakPreview" zoomScaleNormal="100" topLeftCell="A54" workbookViewId="0">
      <selection activeCell="J12" sqref="J12"/>
    </sheetView>
  </sheetViews>
  <sheetFormatPr defaultColWidth="9.14285714285714" defaultRowHeight="20.25" customHeight="1"/>
  <cols>
    <col min="1" max="1" width="4.28571428571429" style="183" customWidth="1"/>
    <col min="2" max="2" width="23.7142857142857" style="184" customWidth="1"/>
    <col min="3" max="3" width="20.4285714285714" style="45" customWidth="1"/>
    <col min="4" max="4" width="17.7142857142857" style="45" customWidth="1"/>
    <col min="5" max="5" width="9.28571428571429" style="185" customWidth="1"/>
    <col min="6" max="7" width="9.71428571428571" style="185" customWidth="1"/>
    <col min="8" max="8" width="9.28571428571429" style="185" customWidth="1"/>
    <col min="9" max="9" width="10.1428571428571" style="185" customWidth="1"/>
    <col min="10" max="10" width="10.8571428571429" style="186" customWidth="1"/>
    <col min="11" max="11" width="14.7142857142857" style="187" customWidth="1"/>
    <col min="12" max="12" width="8.85714285714286" style="188" customWidth="1"/>
    <col min="13" max="13" width="0.142857142857143" style="45" customWidth="1"/>
    <col min="14" max="16384" width="9.14285714285714" style="45"/>
  </cols>
  <sheetData>
    <row r="1" s="42" customFormat="1" ht="25.5" customHeight="1" spans="1:12">
      <c r="A1" s="189" t="s">
        <v>29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="42" customFormat="1" customHeight="1" spans="1:12">
      <c r="A2" s="56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119"/>
      <c r="L2" s="106" t="s">
        <v>230</v>
      </c>
    </row>
    <row r="3" s="42" customFormat="1" customHeight="1" spans="1:12">
      <c r="A3" s="56" t="s">
        <v>501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105"/>
    </row>
    <row r="4" s="42" customFormat="1" customHeight="1" spans="1:12">
      <c r="A4" s="56" t="s">
        <v>231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05"/>
    </row>
    <row r="5" s="42" customFormat="1" customHeight="1" spans="1:12">
      <c r="A5" s="56" t="s">
        <v>232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105"/>
    </row>
    <row r="6" s="42" customFormat="1" ht="21" customHeight="1" spans="1:12">
      <c r="A6" s="57" t="s">
        <v>35</v>
      </c>
      <c r="B6" s="57"/>
      <c r="C6" s="56"/>
      <c r="D6" s="56"/>
      <c r="E6" s="56"/>
      <c r="F6" s="56"/>
      <c r="G6" s="56"/>
      <c r="H6" s="56"/>
      <c r="I6" s="56"/>
      <c r="J6" s="56"/>
      <c r="K6" s="56"/>
      <c r="L6" s="105"/>
    </row>
    <row r="7" s="42" customFormat="1" ht="21" customHeight="1" spans="1:12">
      <c r="A7" s="59" t="s">
        <v>36</v>
      </c>
      <c r="B7" s="61"/>
      <c r="C7" s="56"/>
      <c r="D7" s="56"/>
      <c r="E7" s="56"/>
      <c r="F7" s="56"/>
      <c r="G7" s="56"/>
      <c r="H7" s="56"/>
      <c r="I7" s="56"/>
      <c r="J7" s="56"/>
      <c r="K7" s="56"/>
      <c r="L7" s="105"/>
    </row>
    <row r="8" s="42" customFormat="1" ht="21" customHeight="1" spans="1:12">
      <c r="A8" s="59" t="s">
        <v>37</v>
      </c>
      <c r="B8" s="61"/>
      <c r="C8" s="56"/>
      <c r="D8" s="56"/>
      <c r="E8" s="56"/>
      <c r="F8" s="56"/>
      <c r="G8" s="56"/>
      <c r="H8" s="56"/>
      <c r="I8" s="56"/>
      <c r="J8" s="56"/>
      <c r="K8" s="56"/>
      <c r="L8" s="105"/>
    </row>
    <row r="9" s="42" customFormat="1" ht="21" customHeight="1" spans="1:12">
      <c r="A9" s="59" t="s">
        <v>38</v>
      </c>
      <c r="B9" s="61"/>
      <c r="C9" s="56"/>
      <c r="D9" s="56"/>
      <c r="E9" s="56"/>
      <c r="F9" s="56"/>
      <c r="G9" s="56"/>
      <c r="H9" s="56"/>
      <c r="I9" s="56"/>
      <c r="J9" s="56"/>
      <c r="K9" s="56"/>
      <c r="L9" s="105"/>
    </row>
    <row r="10" s="42" customFormat="1" ht="21" customHeight="1" spans="1:12">
      <c r="A10" s="59" t="s">
        <v>39</v>
      </c>
      <c r="B10" s="61"/>
      <c r="C10" s="56"/>
      <c r="D10" s="56"/>
      <c r="E10" s="56"/>
      <c r="F10" s="56"/>
      <c r="G10" s="56"/>
      <c r="H10" s="56"/>
      <c r="I10" s="56"/>
      <c r="J10" s="56"/>
      <c r="K10" s="56"/>
      <c r="L10" s="105"/>
    </row>
    <row r="11" s="42" customFormat="1" ht="21" customHeight="1" spans="1:12">
      <c r="A11" s="57" t="s">
        <v>40</v>
      </c>
      <c r="B11" s="44"/>
      <c r="C11" s="56"/>
      <c r="D11" s="56"/>
      <c r="E11" s="56"/>
      <c r="F11" s="56"/>
      <c r="G11" s="56"/>
      <c r="H11" s="56"/>
      <c r="I11" s="56"/>
      <c r="J11" s="56"/>
      <c r="K11" s="56"/>
      <c r="L11" s="105"/>
    </row>
    <row r="12" s="42" customFormat="1" ht="21" customHeight="1" spans="1:12">
      <c r="A12" s="57"/>
      <c r="B12" s="46" t="s">
        <v>41</v>
      </c>
      <c r="C12" s="56"/>
      <c r="D12" s="56"/>
      <c r="E12" s="56"/>
      <c r="F12" s="56"/>
      <c r="G12" s="56"/>
      <c r="H12" s="56"/>
      <c r="I12" s="56"/>
      <c r="J12" s="56"/>
      <c r="K12" s="56"/>
      <c r="L12" s="105"/>
    </row>
    <row r="13" s="42" customFormat="1" customHeight="1" spans="1:13">
      <c r="A13" s="190"/>
      <c r="B13" s="191" t="s">
        <v>42</v>
      </c>
      <c r="C13" s="192"/>
      <c r="D13" s="192" t="s">
        <v>43</v>
      </c>
      <c r="E13" s="193"/>
      <c r="F13" s="193"/>
      <c r="G13" s="193"/>
      <c r="H13" s="193"/>
      <c r="I13" s="216"/>
      <c r="J13" s="217"/>
      <c r="K13" s="217"/>
      <c r="L13" s="190"/>
      <c r="M13" s="214"/>
    </row>
    <row r="14" s="46" customFormat="1" customHeight="1" spans="1:12">
      <c r="A14" s="106" t="s">
        <v>44</v>
      </c>
      <c r="B14" s="107" t="s">
        <v>14</v>
      </c>
      <c r="C14" s="106" t="s">
        <v>45</v>
      </c>
      <c r="D14" s="108" t="s">
        <v>46</v>
      </c>
      <c r="E14" s="109" t="s">
        <v>47</v>
      </c>
      <c r="F14" s="110"/>
      <c r="G14" s="110"/>
      <c r="H14" s="110"/>
      <c r="I14" s="148"/>
      <c r="J14" s="218" t="s">
        <v>48</v>
      </c>
      <c r="K14" s="219" t="s">
        <v>49</v>
      </c>
      <c r="L14" s="219" t="s">
        <v>50</v>
      </c>
    </row>
    <row r="15" s="46" customFormat="1" customHeight="1" spans="1:12">
      <c r="A15" s="106"/>
      <c r="B15" s="111"/>
      <c r="C15" s="106"/>
      <c r="D15" s="194" t="s">
        <v>51</v>
      </c>
      <c r="E15" s="112">
        <v>2566</v>
      </c>
      <c r="F15" s="112">
        <v>2567</v>
      </c>
      <c r="G15" s="112">
        <v>2568</v>
      </c>
      <c r="H15" s="112">
        <v>2569</v>
      </c>
      <c r="I15" s="112">
        <v>2570</v>
      </c>
      <c r="J15" s="220" t="s">
        <v>52</v>
      </c>
      <c r="K15" s="221" t="s">
        <v>53</v>
      </c>
      <c r="L15" s="221" t="s">
        <v>54</v>
      </c>
    </row>
    <row r="16" s="44" customFormat="1" ht="18" customHeight="1" spans="1:12">
      <c r="A16" s="114">
        <v>1</v>
      </c>
      <c r="B16" s="91" t="s">
        <v>78</v>
      </c>
      <c r="C16" s="90" t="s">
        <v>56</v>
      </c>
      <c r="D16" s="195" t="s">
        <v>79</v>
      </c>
      <c r="E16" s="124">
        <v>400000</v>
      </c>
      <c r="F16" s="124">
        <v>400000</v>
      </c>
      <c r="G16" s="124">
        <v>400000</v>
      </c>
      <c r="H16" s="124">
        <v>400000</v>
      </c>
      <c r="I16" s="124">
        <v>400000</v>
      </c>
      <c r="J16" s="222" t="s">
        <v>58</v>
      </c>
      <c r="K16" s="223" t="s">
        <v>59</v>
      </c>
      <c r="L16" s="169" t="s">
        <v>60</v>
      </c>
    </row>
    <row r="17" s="44" customFormat="1" ht="18" customHeight="1" spans="1:12">
      <c r="A17" s="115"/>
      <c r="B17" s="196" t="s">
        <v>502</v>
      </c>
      <c r="C17" s="75" t="s">
        <v>62</v>
      </c>
      <c r="D17" s="197" t="s">
        <v>503</v>
      </c>
      <c r="E17" s="127"/>
      <c r="F17" s="198"/>
      <c r="G17" s="198"/>
      <c r="H17" s="198"/>
      <c r="I17" s="127"/>
      <c r="J17" s="224" t="s">
        <v>64</v>
      </c>
      <c r="K17" s="225" t="s">
        <v>194</v>
      </c>
      <c r="L17" s="226"/>
    </row>
    <row r="18" s="44" customFormat="1" ht="18" customHeight="1" spans="1:12">
      <c r="A18" s="115"/>
      <c r="B18" s="93" t="s">
        <v>504</v>
      </c>
      <c r="C18" s="75" t="s">
        <v>66</v>
      </c>
      <c r="D18" s="197" t="s">
        <v>86</v>
      </c>
      <c r="E18" s="127"/>
      <c r="F18" s="198"/>
      <c r="G18" s="198"/>
      <c r="H18" s="198"/>
      <c r="I18" s="127"/>
      <c r="J18" s="227"/>
      <c r="K18" s="225" t="s">
        <v>505</v>
      </c>
      <c r="L18" s="226"/>
    </row>
    <row r="19" s="44" customFormat="1" ht="18" customHeight="1" spans="1:12">
      <c r="A19" s="115"/>
      <c r="B19" s="93"/>
      <c r="C19" s="75" t="s">
        <v>69</v>
      </c>
      <c r="D19" s="197"/>
      <c r="E19" s="127"/>
      <c r="F19" s="198"/>
      <c r="G19" s="198"/>
      <c r="H19" s="198"/>
      <c r="I19" s="127"/>
      <c r="J19" s="227"/>
      <c r="K19" s="225" t="s">
        <v>506</v>
      </c>
      <c r="L19" s="226"/>
    </row>
    <row r="20" s="44" customFormat="1" ht="18" customHeight="1" spans="1:12">
      <c r="A20" s="115"/>
      <c r="B20" s="93"/>
      <c r="C20" s="75"/>
      <c r="D20" s="197"/>
      <c r="E20" s="127"/>
      <c r="F20" s="198"/>
      <c r="G20" s="198"/>
      <c r="H20" s="198"/>
      <c r="I20" s="127"/>
      <c r="J20" s="227"/>
      <c r="K20" s="225" t="s">
        <v>507</v>
      </c>
      <c r="L20" s="226"/>
    </row>
    <row r="21" s="44" customFormat="1" ht="3" customHeight="1" spans="1:12">
      <c r="A21" s="115"/>
      <c r="B21" s="93"/>
      <c r="C21" s="85"/>
      <c r="D21" s="197"/>
      <c r="E21" s="127"/>
      <c r="F21" s="198"/>
      <c r="G21" s="198"/>
      <c r="H21" s="198"/>
      <c r="I21" s="127"/>
      <c r="J21" s="227"/>
      <c r="K21" s="228"/>
      <c r="L21" s="226"/>
    </row>
    <row r="22" ht="19.5" customHeight="1" spans="1:13">
      <c r="A22" s="114">
        <v>2</v>
      </c>
      <c r="B22" s="91" t="s">
        <v>78</v>
      </c>
      <c r="C22" s="90" t="s">
        <v>56</v>
      </c>
      <c r="D22" s="199" t="s">
        <v>79</v>
      </c>
      <c r="E22" s="124">
        <v>200000</v>
      </c>
      <c r="F22" s="124">
        <v>200000</v>
      </c>
      <c r="G22" s="124">
        <v>200000</v>
      </c>
      <c r="H22" s="124">
        <v>200000</v>
      </c>
      <c r="I22" s="124">
        <v>200000</v>
      </c>
      <c r="J22" s="222" t="s">
        <v>58</v>
      </c>
      <c r="K22" s="223" t="s">
        <v>80</v>
      </c>
      <c r="L22" s="126" t="s">
        <v>60</v>
      </c>
      <c r="M22" s="44"/>
    </row>
    <row r="23" ht="19.5" customHeight="1" spans="1:13">
      <c r="A23" s="115"/>
      <c r="B23" s="196" t="s">
        <v>502</v>
      </c>
      <c r="C23" s="75" t="s">
        <v>62</v>
      </c>
      <c r="D23" s="200" t="s">
        <v>508</v>
      </c>
      <c r="E23" s="201"/>
      <c r="F23" s="127"/>
      <c r="G23" s="82"/>
      <c r="H23" s="82"/>
      <c r="I23" s="82"/>
      <c r="J23" s="224" t="s">
        <v>83</v>
      </c>
      <c r="K23" s="225" t="s">
        <v>84</v>
      </c>
      <c r="L23" s="129"/>
      <c r="M23" s="44"/>
    </row>
    <row r="24" ht="19.5" customHeight="1" spans="1:13">
      <c r="A24" s="115"/>
      <c r="B24" s="93" t="s">
        <v>509</v>
      </c>
      <c r="C24" s="75" t="s">
        <v>66</v>
      </c>
      <c r="D24" s="197" t="s">
        <v>86</v>
      </c>
      <c r="E24" s="201"/>
      <c r="F24" s="127"/>
      <c r="G24" s="82"/>
      <c r="H24" s="82"/>
      <c r="I24" s="82"/>
      <c r="J24" s="224"/>
      <c r="K24" s="225"/>
      <c r="L24" s="129"/>
      <c r="M24" s="44"/>
    </row>
    <row r="25" ht="19.5" customHeight="1" spans="1:13">
      <c r="A25" s="115"/>
      <c r="B25" s="202" t="s">
        <v>510</v>
      </c>
      <c r="C25" s="75" t="s">
        <v>69</v>
      </c>
      <c r="D25" s="200"/>
      <c r="E25" s="201"/>
      <c r="F25" s="127"/>
      <c r="G25" s="82"/>
      <c r="H25" s="82"/>
      <c r="I25" s="82"/>
      <c r="J25" s="224"/>
      <c r="K25" s="225"/>
      <c r="L25" s="129"/>
      <c r="M25" s="44"/>
    </row>
    <row r="26" ht="3.75" customHeight="1" spans="1:13">
      <c r="A26" s="115"/>
      <c r="B26" s="203"/>
      <c r="C26" s="86"/>
      <c r="D26" s="204"/>
      <c r="E26" s="205"/>
      <c r="F26" s="131"/>
      <c r="G26" s="206"/>
      <c r="H26" s="206"/>
      <c r="I26" s="206"/>
      <c r="J26" s="229"/>
      <c r="K26" s="230"/>
      <c r="L26" s="133"/>
      <c r="M26" s="44"/>
    </row>
    <row r="27" customHeight="1" spans="1:13">
      <c r="A27" s="207" t="s">
        <v>19</v>
      </c>
      <c r="B27" s="207"/>
      <c r="C27" s="207"/>
      <c r="D27" s="207"/>
      <c r="E27" s="208">
        <f t="shared" ref="E27:I27" si="0">SUM(E16:E22)</f>
        <v>600000</v>
      </c>
      <c r="F27" s="208">
        <f t="shared" si="0"/>
        <v>600000</v>
      </c>
      <c r="G27" s="208">
        <f t="shared" si="0"/>
        <v>600000</v>
      </c>
      <c r="H27" s="208">
        <f t="shared" si="0"/>
        <v>600000</v>
      </c>
      <c r="I27" s="208">
        <f t="shared" si="0"/>
        <v>600000</v>
      </c>
      <c r="J27" s="231"/>
      <c r="K27" s="232">
        <f>SUM(E27:J27)</f>
        <v>3000000</v>
      </c>
      <c r="L27" s="232"/>
      <c r="M27" s="233"/>
    </row>
    <row r="28" s="44" customFormat="1" ht="7.5" customHeight="1" spans="1:12">
      <c r="A28" s="209"/>
      <c r="B28" s="210"/>
      <c r="C28" s="211"/>
      <c r="D28" s="212"/>
      <c r="E28" s="201"/>
      <c r="F28" s="201"/>
      <c r="G28" s="201"/>
      <c r="H28" s="201"/>
      <c r="I28" s="201"/>
      <c r="J28" s="234"/>
      <c r="K28" s="235"/>
      <c r="L28" s="236"/>
    </row>
    <row r="29" s="44" customFormat="1" ht="18" customHeight="1" spans="1:12">
      <c r="A29" s="209"/>
      <c r="B29" s="210"/>
      <c r="C29" s="211"/>
      <c r="D29" s="212"/>
      <c r="E29" s="201"/>
      <c r="F29" s="201"/>
      <c r="G29" s="201"/>
      <c r="H29" s="201"/>
      <c r="I29" s="201"/>
      <c r="J29" s="234"/>
      <c r="K29" s="235"/>
      <c r="L29" s="236"/>
    </row>
    <row r="30" s="44" customFormat="1" ht="18" customHeight="1" spans="1:12">
      <c r="A30" s="209"/>
      <c r="B30" s="210"/>
      <c r="C30" s="211"/>
      <c r="D30" s="212"/>
      <c r="E30" s="201"/>
      <c r="F30" s="201"/>
      <c r="G30" s="201"/>
      <c r="H30" s="201"/>
      <c r="I30" s="201"/>
      <c r="J30" s="234"/>
      <c r="K30" s="235"/>
      <c r="L30" s="236"/>
    </row>
    <row r="31" s="42" customFormat="1" customHeight="1" spans="2:13">
      <c r="B31" s="105" t="s">
        <v>40</v>
      </c>
      <c r="C31" s="105"/>
      <c r="D31" s="105"/>
      <c r="E31" s="213"/>
      <c r="F31" s="213"/>
      <c r="G31" s="213"/>
      <c r="H31" s="213"/>
      <c r="I31" s="213"/>
      <c r="J31" s="237"/>
      <c r="K31" s="237"/>
      <c r="L31" s="105"/>
      <c r="M31" s="105"/>
    </row>
    <row r="32" s="42" customFormat="1" customHeight="1" spans="1:13">
      <c r="A32" s="190"/>
      <c r="B32" s="64" t="s">
        <v>77</v>
      </c>
      <c r="C32" s="214"/>
      <c r="D32" s="214" t="s">
        <v>43</v>
      </c>
      <c r="E32" s="193"/>
      <c r="F32" s="193"/>
      <c r="G32" s="193"/>
      <c r="H32" s="193"/>
      <c r="I32" s="216"/>
      <c r="J32" s="217"/>
      <c r="K32" s="217"/>
      <c r="L32" s="190"/>
      <c r="M32" s="214"/>
    </row>
    <row r="33" s="46" customFormat="1" customHeight="1" spans="1:12">
      <c r="A33" s="106" t="s">
        <v>44</v>
      </c>
      <c r="B33" s="107" t="s">
        <v>14</v>
      </c>
      <c r="C33" s="106" t="s">
        <v>45</v>
      </c>
      <c r="D33" s="108" t="s">
        <v>46</v>
      </c>
      <c r="E33" s="109" t="s">
        <v>47</v>
      </c>
      <c r="F33" s="110"/>
      <c r="G33" s="110"/>
      <c r="H33" s="110"/>
      <c r="I33" s="148"/>
      <c r="J33" s="218" t="s">
        <v>48</v>
      </c>
      <c r="K33" s="219" t="s">
        <v>49</v>
      </c>
      <c r="L33" s="219" t="s">
        <v>50</v>
      </c>
    </row>
    <row r="34" s="46" customFormat="1" customHeight="1" spans="1:12">
      <c r="A34" s="106"/>
      <c r="B34" s="111"/>
      <c r="C34" s="106"/>
      <c r="D34" s="194" t="s">
        <v>51</v>
      </c>
      <c r="E34" s="112">
        <v>2566</v>
      </c>
      <c r="F34" s="112">
        <v>2567</v>
      </c>
      <c r="G34" s="112">
        <v>2568</v>
      </c>
      <c r="H34" s="112">
        <v>2569</v>
      </c>
      <c r="I34" s="112">
        <v>2570</v>
      </c>
      <c r="J34" s="220" t="s">
        <v>52</v>
      </c>
      <c r="K34" s="221" t="s">
        <v>53</v>
      </c>
      <c r="L34" s="221" t="s">
        <v>54</v>
      </c>
    </row>
    <row r="35" customHeight="1" spans="1:13">
      <c r="A35" s="114">
        <v>3</v>
      </c>
      <c r="B35" s="91" t="s">
        <v>78</v>
      </c>
      <c r="C35" s="90" t="s">
        <v>56</v>
      </c>
      <c r="D35" s="199" t="s">
        <v>79</v>
      </c>
      <c r="E35" s="124">
        <v>2600000</v>
      </c>
      <c r="F35" s="124">
        <v>2600000</v>
      </c>
      <c r="G35" s="124">
        <v>2600000</v>
      </c>
      <c r="H35" s="124">
        <v>2600000</v>
      </c>
      <c r="I35" s="124">
        <v>2600000</v>
      </c>
      <c r="J35" s="222" t="s">
        <v>58</v>
      </c>
      <c r="K35" s="223" t="s">
        <v>80</v>
      </c>
      <c r="L35" s="126" t="s">
        <v>60</v>
      </c>
      <c r="M35" s="44"/>
    </row>
    <row r="36" customHeight="1" spans="1:13">
      <c r="A36" s="115"/>
      <c r="B36" s="196" t="s">
        <v>511</v>
      </c>
      <c r="C36" s="75" t="s">
        <v>62</v>
      </c>
      <c r="D36" s="200" t="s">
        <v>512</v>
      </c>
      <c r="E36" s="201"/>
      <c r="F36" s="127"/>
      <c r="G36" s="82"/>
      <c r="H36" s="82"/>
      <c r="I36" s="82"/>
      <c r="J36" s="224" t="s">
        <v>83</v>
      </c>
      <c r="K36" s="225" t="s">
        <v>84</v>
      </c>
      <c r="L36" s="129"/>
      <c r="M36" s="44"/>
    </row>
    <row r="37" customHeight="1" spans="1:13">
      <c r="A37" s="115"/>
      <c r="B37" s="93" t="s">
        <v>513</v>
      </c>
      <c r="C37" s="75" t="s">
        <v>66</v>
      </c>
      <c r="D37" s="197" t="s">
        <v>86</v>
      </c>
      <c r="E37" s="201"/>
      <c r="F37" s="127"/>
      <c r="G37" s="82"/>
      <c r="H37" s="82"/>
      <c r="I37" s="82"/>
      <c r="J37" s="224"/>
      <c r="K37" s="225"/>
      <c r="L37" s="129"/>
      <c r="M37" s="44"/>
    </row>
    <row r="38" customHeight="1" spans="1:13">
      <c r="A38" s="115"/>
      <c r="B38" s="202"/>
      <c r="C38" s="75" t="s">
        <v>69</v>
      </c>
      <c r="D38" s="200"/>
      <c r="E38" s="201"/>
      <c r="F38" s="127"/>
      <c r="G38" s="82"/>
      <c r="H38" s="82"/>
      <c r="I38" s="82"/>
      <c r="J38" s="224"/>
      <c r="K38" s="225"/>
      <c r="L38" s="129"/>
      <c r="M38" s="44"/>
    </row>
    <row r="39" ht="7.5" customHeight="1" spans="1:13">
      <c r="A39" s="115"/>
      <c r="B39" s="203"/>
      <c r="C39" s="86"/>
      <c r="D39" s="204"/>
      <c r="E39" s="205"/>
      <c r="F39" s="131"/>
      <c r="G39" s="206"/>
      <c r="H39" s="206"/>
      <c r="I39" s="206"/>
      <c r="J39" s="229"/>
      <c r="K39" s="230"/>
      <c r="L39" s="133"/>
      <c r="M39" s="44"/>
    </row>
    <row r="40" s="44" customFormat="1" ht="17.25" customHeight="1" spans="1:12">
      <c r="A40" s="114">
        <v>4</v>
      </c>
      <c r="B40" s="91" t="s">
        <v>514</v>
      </c>
      <c r="C40" s="211" t="s">
        <v>56</v>
      </c>
      <c r="D40" s="195" t="s">
        <v>79</v>
      </c>
      <c r="E40" s="124">
        <v>550000</v>
      </c>
      <c r="F40" s="124">
        <v>550000</v>
      </c>
      <c r="G40" s="124">
        <v>550000</v>
      </c>
      <c r="H40" s="124">
        <v>550000</v>
      </c>
      <c r="I40" s="124">
        <v>550000</v>
      </c>
      <c r="J40" s="222" t="s">
        <v>58</v>
      </c>
      <c r="K40" s="223" t="s">
        <v>59</v>
      </c>
      <c r="L40" s="169" t="s">
        <v>60</v>
      </c>
    </row>
    <row r="41" s="44" customFormat="1" ht="17.25" customHeight="1" spans="1:12">
      <c r="A41" s="115"/>
      <c r="B41" s="196" t="s">
        <v>515</v>
      </c>
      <c r="C41" s="211" t="s">
        <v>62</v>
      </c>
      <c r="D41" s="197" t="s">
        <v>503</v>
      </c>
      <c r="E41" s="127"/>
      <c r="F41" s="198"/>
      <c r="G41" s="198"/>
      <c r="H41" s="198"/>
      <c r="I41" s="127"/>
      <c r="J41" s="224" t="s">
        <v>64</v>
      </c>
      <c r="K41" s="225" t="s">
        <v>194</v>
      </c>
      <c r="L41" s="226"/>
    </row>
    <row r="42" s="44" customFormat="1" ht="17.25" customHeight="1" spans="1:12">
      <c r="A42" s="115"/>
      <c r="B42" s="93" t="s">
        <v>516</v>
      </c>
      <c r="C42" s="211" t="s">
        <v>517</v>
      </c>
      <c r="D42" s="197" t="s">
        <v>518</v>
      </c>
      <c r="E42" s="127"/>
      <c r="F42" s="198"/>
      <c r="G42" s="198"/>
      <c r="H42" s="198"/>
      <c r="I42" s="127"/>
      <c r="J42" s="227"/>
      <c r="K42" s="225" t="s">
        <v>505</v>
      </c>
      <c r="L42" s="226"/>
    </row>
    <row r="43" s="44" customFormat="1" ht="17.25" customHeight="1" spans="1:12">
      <c r="A43" s="115"/>
      <c r="B43" s="93" t="s">
        <v>519</v>
      </c>
      <c r="C43" s="75" t="s">
        <v>66</v>
      </c>
      <c r="D43" s="197"/>
      <c r="E43" s="127"/>
      <c r="F43" s="198"/>
      <c r="G43" s="198"/>
      <c r="H43" s="198"/>
      <c r="I43" s="127"/>
      <c r="J43" s="227"/>
      <c r="K43" s="225" t="s">
        <v>506</v>
      </c>
      <c r="L43" s="226"/>
    </row>
    <row r="44" s="44" customFormat="1" ht="17.25" customHeight="1" spans="1:12">
      <c r="A44" s="115"/>
      <c r="B44" s="93"/>
      <c r="C44" s="75" t="s">
        <v>69</v>
      </c>
      <c r="D44" s="197"/>
      <c r="E44" s="127"/>
      <c r="F44" s="198"/>
      <c r="G44" s="198"/>
      <c r="H44" s="198"/>
      <c r="I44" s="127"/>
      <c r="J44" s="227"/>
      <c r="K44" s="225" t="s">
        <v>507</v>
      </c>
      <c r="L44" s="226"/>
    </row>
    <row r="45" ht="18.75" customHeight="1" spans="1:13">
      <c r="A45" s="114">
        <v>5</v>
      </c>
      <c r="B45" s="215" t="s">
        <v>514</v>
      </c>
      <c r="C45" s="90" t="s">
        <v>56</v>
      </c>
      <c r="D45" s="199" t="s">
        <v>79</v>
      </c>
      <c r="E45" s="124">
        <v>780000</v>
      </c>
      <c r="F45" s="124">
        <v>780000</v>
      </c>
      <c r="G45" s="124">
        <v>780000</v>
      </c>
      <c r="H45" s="124">
        <v>780000</v>
      </c>
      <c r="I45" s="124">
        <v>780000</v>
      </c>
      <c r="J45" s="222" t="s">
        <v>58</v>
      </c>
      <c r="K45" s="223" t="s">
        <v>59</v>
      </c>
      <c r="L45" s="126" t="s">
        <v>60</v>
      </c>
      <c r="M45" s="44"/>
    </row>
    <row r="46" ht="18.75" customHeight="1" spans="1:13">
      <c r="A46" s="115"/>
      <c r="B46" s="196" t="s">
        <v>515</v>
      </c>
      <c r="C46" s="75" t="s">
        <v>62</v>
      </c>
      <c r="D46" s="200" t="s">
        <v>276</v>
      </c>
      <c r="E46" s="201"/>
      <c r="F46" s="127"/>
      <c r="G46" s="82"/>
      <c r="H46" s="82"/>
      <c r="I46" s="82"/>
      <c r="J46" s="224" t="s">
        <v>64</v>
      </c>
      <c r="K46" s="225" t="s">
        <v>194</v>
      </c>
      <c r="L46" s="129"/>
      <c r="M46" s="44"/>
    </row>
    <row r="47" ht="18.75" customHeight="1" spans="1:13">
      <c r="A47" s="115"/>
      <c r="B47" s="202" t="s">
        <v>520</v>
      </c>
      <c r="C47" s="75" t="s">
        <v>517</v>
      </c>
      <c r="D47" s="197" t="s">
        <v>518</v>
      </c>
      <c r="E47" s="201"/>
      <c r="F47" s="127"/>
      <c r="G47" s="82"/>
      <c r="H47" s="82"/>
      <c r="I47" s="82"/>
      <c r="J47" s="224"/>
      <c r="K47" s="225" t="s">
        <v>505</v>
      </c>
      <c r="L47" s="129"/>
      <c r="M47" s="44"/>
    </row>
    <row r="48" ht="18.75" customHeight="1" spans="1:13">
      <c r="A48" s="115"/>
      <c r="B48" s="202" t="s">
        <v>521</v>
      </c>
      <c r="C48" s="75" t="s">
        <v>506</v>
      </c>
      <c r="D48" s="200"/>
      <c r="E48" s="201"/>
      <c r="F48" s="127"/>
      <c r="G48" s="82"/>
      <c r="H48" s="82"/>
      <c r="I48" s="82"/>
      <c r="J48" s="224"/>
      <c r="K48" s="225" t="s">
        <v>506</v>
      </c>
      <c r="L48" s="129"/>
      <c r="M48" s="44"/>
    </row>
    <row r="49" ht="18.75" customHeight="1" spans="1:13">
      <c r="A49" s="115"/>
      <c r="B49" s="202"/>
      <c r="C49" s="75" t="s">
        <v>522</v>
      </c>
      <c r="D49" s="200"/>
      <c r="E49" s="201"/>
      <c r="F49" s="127"/>
      <c r="G49" s="82"/>
      <c r="H49" s="82"/>
      <c r="I49" s="82"/>
      <c r="J49" s="224"/>
      <c r="K49" s="225" t="s">
        <v>507</v>
      </c>
      <c r="L49" s="129"/>
      <c r="M49" s="44"/>
    </row>
    <row r="50" ht="4.5" customHeight="1" spans="1:13">
      <c r="A50" s="115"/>
      <c r="B50" s="203"/>
      <c r="C50" s="86"/>
      <c r="D50" s="204"/>
      <c r="E50" s="205"/>
      <c r="F50" s="131"/>
      <c r="G50" s="206"/>
      <c r="H50" s="206"/>
      <c r="I50" s="206"/>
      <c r="J50" s="229"/>
      <c r="K50" s="230"/>
      <c r="L50" s="133"/>
      <c r="M50" s="44"/>
    </row>
    <row r="51" customHeight="1" spans="1:13">
      <c r="A51" s="114">
        <v>6</v>
      </c>
      <c r="B51" s="91" t="s">
        <v>78</v>
      </c>
      <c r="C51" s="90" t="s">
        <v>56</v>
      </c>
      <c r="D51" s="199" t="s">
        <v>79</v>
      </c>
      <c r="E51" s="124">
        <v>70000</v>
      </c>
      <c r="F51" s="124">
        <v>70000</v>
      </c>
      <c r="G51" s="124">
        <v>70000</v>
      </c>
      <c r="H51" s="124">
        <v>70000</v>
      </c>
      <c r="I51" s="124">
        <v>70000</v>
      </c>
      <c r="J51" s="222" t="s">
        <v>58</v>
      </c>
      <c r="K51" s="223" t="s">
        <v>80</v>
      </c>
      <c r="L51" s="126" t="s">
        <v>60</v>
      </c>
      <c r="M51" s="44"/>
    </row>
    <row r="52" customHeight="1" spans="1:13">
      <c r="A52" s="115"/>
      <c r="B52" s="196" t="s">
        <v>523</v>
      </c>
      <c r="C52" s="75" t="s">
        <v>62</v>
      </c>
      <c r="D52" s="200" t="s">
        <v>524</v>
      </c>
      <c r="E52" s="201"/>
      <c r="F52" s="127"/>
      <c r="G52" s="82"/>
      <c r="H52" s="82"/>
      <c r="I52" s="82"/>
      <c r="J52" s="224" t="s">
        <v>83</v>
      </c>
      <c r="K52" s="225" t="s">
        <v>84</v>
      </c>
      <c r="L52" s="129"/>
      <c r="M52" s="44"/>
    </row>
    <row r="53" customHeight="1" spans="1:13">
      <c r="A53" s="115"/>
      <c r="B53" s="93" t="s">
        <v>525</v>
      </c>
      <c r="C53" s="75" t="s">
        <v>517</v>
      </c>
      <c r="D53" s="197" t="s">
        <v>86</v>
      </c>
      <c r="E53" s="201"/>
      <c r="F53" s="127"/>
      <c r="G53" s="82"/>
      <c r="H53" s="82"/>
      <c r="I53" s="82"/>
      <c r="J53" s="224"/>
      <c r="K53" s="225"/>
      <c r="L53" s="129"/>
      <c r="M53" s="44"/>
    </row>
    <row r="54" customHeight="1" spans="1:13">
      <c r="A54" s="115"/>
      <c r="B54" s="202" t="s">
        <v>526</v>
      </c>
      <c r="C54" s="75" t="s">
        <v>506</v>
      </c>
      <c r="D54" s="200"/>
      <c r="E54" s="201"/>
      <c r="F54" s="127"/>
      <c r="G54" s="82"/>
      <c r="H54" s="82"/>
      <c r="I54" s="82"/>
      <c r="J54" s="224"/>
      <c r="K54" s="225"/>
      <c r="L54" s="129"/>
      <c r="M54" s="44"/>
    </row>
    <row r="55" customHeight="1" spans="1:13">
      <c r="A55" s="115"/>
      <c r="B55" s="202"/>
      <c r="C55" s="75" t="s">
        <v>522</v>
      </c>
      <c r="D55" s="200"/>
      <c r="E55" s="201"/>
      <c r="F55" s="127"/>
      <c r="G55" s="82"/>
      <c r="H55" s="82"/>
      <c r="I55" s="82"/>
      <c r="J55" s="224"/>
      <c r="K55" s="225"/>
      <c r="L55" s="129"/>
      <c r="M55" s="44"/>
    </row>
    <row r="56" ht="7.5" customHeight="1" spans="1:13">
      <c r="A56" s="115"/>
      <c r="B56" s="203"/>
      <c r="C56" s="86"/>
      <c r="D56" s="204"/>
      <c r="E56" s="205"/>
      <c r="F56" s="131"/>
      <c r="G56" s="206"/>
      <c r="H56" s="206"/>
      <c r="I56" s="206"/>
      <c r="J56" s="229"/>
      <c r="K56" s="230"/>
      <c r="L56" s="133"/>
      <c r="M56" s="44"/>
    </row>
    <row r="57" customHeight="1" spans="1:13">
      <c r="A57" s="207" t="s">
        <v>19</v>
      </c>
      <c r="B57" s="207"/>
      <c r="C57" s="207"/>
      <c r="D57" s="207"/>
      <c r="E57" s="208">
        <f t="shared" ref="E57:I57" si="1">SUM(E35:E51)</f>
        <v>4000000</v>
      </c>
      <c r="F57" s="208">
        <f t="shared" si="1"/>
        <v>4000000</v>
      </c>
      <c r="G57" s="208">
        <f t="shared" si="1"/>
        <v>4000000</v>
      </c>
      <c r="H57" s="208">
        <f t="shared" si="1"/>
        <v>4000000</v>
      </c>
      <c r="I57" s="208">
        <f t="shared" si="1"/>
        <v>4000000</v>
      </c>
      <c r="J57" s="231"/>
      <c r="K57" s="232">
        <f>SUM(E57:J57)</f>
        <v>20000000</v>
      </c>
      <c r="L57" s="232"/>
      <c r="M57" s="233"/>
    </row>
    <row r="58" s="44" customFormat="1" ht="18" customHeight="1" spans="1:12">
      <c r="A58" s="209"/>
      <c r="B58" s="210"/>
      <c r="C58" s="211"/>
      <c r="D58" s="212"/>
      <c r="E58" s="201"/>
      <c r="F58" s="201"/>
      <c r="G58" s="201"/>
      <c r="H58" s="201"/>
      <c r="I58" s="201"/>
      <c r="J58" s="234"/>
      <c r="K58" s="235"/>
      <c r="L58" s="236"/>
    </row>
    <row r="59" s="44" customFormat="1" ht="18" customHeight="1" spans="1:12">
      <c r="A59" s="209"/>
      <c r="B59" s="210"/>
      <c r="C59" s="211"/>
      <c r="D59" s="212"/>
      <c r="E59" s="201"/>
      <c r="F59" s="201"/>
      <c r="G59" s="201"/>
      <c r="H59" s="201"/>
      <c r="I59" s="201"/>
      <c r="J59" s="234"/>
      <c r="K59" s="235"/>
      <c r="L59" s="236"/>
    </row>
    <row r="60" s="44" customFormat="1" ht="18" customHeight="1" spans="1:12">
      <c r="A60" s="209"/>
      <c r="B60" s="210"/>
      <c r="C60" s="211"/>
      <c r="D60" s="212"/>
      <c r="E60" s="201"/>
      <c r="F60" s="201"/>
      <c r="G60" s="201"/>
      <c r="H60" s="201"/>
      <c r="I60" s="201"/>
      <c r="J60" s="234"/>
      <c r="K60" s="235"/>
      <c r="L60" s="236"/>
    </row>
    <row r="61" s="42" customFormat="1" ht="17.25" customHeight="1" spans="2:13">
      <c r="B61" s="105" t="s">
        <v>40</v>
      </c>
      <c r="C61" s="105"/>
      <c r="D61" s="105"/>
      <c r="E61" s="213"/>
      <c r="F61" s="213"/>
      <c r="G61" s="213"/>
      <c r="H61" s="213"/>
      <c r="I61" s="213"/>
      <c r="J61" s="237"/>
      <c r="K61" s="237"/>
      <c r="L61" s="105"/>
      <c r="M61" s="105"/>
    </row>
    <row r="62" s="42" customFormat="1" ht="17.25" customHeight="1" spans="1:13">
      <c r="A62" s="190"/>
      <c r="B62" s="64" t="s">
        <v>77</v>
      </c>
      <c r="C62" s="214"/>
      <c r="D62" s="214" t="s">
        <v>43</v>
      </c>
      <c r="E62" s="193"/>
      <c r="F62" s="193"/>
      <c r="G62" s="193"/>
      <c r="H62" s="193"/>
      <c r="I62" s="216"/>
      <c r="J62" s="217"/>
      <c r="K62" s="217"/>
      <c r="L62" s="190"/>
      <c r="M62" s="214"/>
    </row>
    <row r="63" s="46" customFormat="1" ht="17.25" customHeight="1" spans="1:12">
      <c r="A63" s="106" t="s">
        <v>44</v>
      </c>
      <c r="B63" s="107" t="s">
        <v>14</v>
      </c>
      <c r="C63" s="106" t="s">
        <v>45</v>
      </c>
      <c r="D63" s="108" t="s">
        <v>46</v>
      </c>
      <c r="E63" s="109" t="s">
        <v>47</v>
      </c>
      <c r="F63" s="110"/>
      <c r="G63" s="110"/>
      <c r="H63" s="110"/>
      <c r="I63" s="148"/>
      <c r="J63" s="218" t="s">
        <v>48</v>
      </c>
      <c r="K63" s="219" t="s">
        <v>49</v>
      </c>
      <c r="L63" s="219" t="s">
        <v>50</v>
      </c>
    </row>
    <row r="64" s="46" customFormat="1" ht="17.25" customHeight="1" spans="1:12">
      <c r="A64" s="106"/>
      <c r="B64" s="111"/>
      <c r="C64" s="106"/>
      <c r="D64" s="194" t="s">
        <v>51</v>
      </c>
      <c r="E64" s="112">
        <v>2566</v>
      </c>
      <c r="F64" s="112">
        <v>2567</v>
      </c>
      <c r="G64" s="112">
        <v>2568</v>
      </c>
      <c r="H64" s="112">
        <v>2569</v>
      </c>
      <c r="I64" s="112">
        <v>2570</v>
      </c>
      <c r="J64" s="220" t="s">
        <v>52</v>
      </c>
      <c r="K64" s="221" t="s">
        <v>53</v>
      </c>
      <c r="L64" s="221" t="s">
        <v>54</v>
      </c>
    </row>
    <row r="65" customHeight="1" spans="1:13">
      <c r="A65" s="114">
        <v>7</v>
      </c>
      <c r="B65" s="91" t="s">
        <v>78</v>
      </c>
      <c r="C65" s="90" t="s">
        <v>56</v>
      </c>
      <c r="D65" s="199" t="s">
        <v>97</v>
      </c>
      <c r="E65" s="124">
        <v>800000</v>
      </c>
      <c r="F65" s="124">
        <v>800000</v>
      </c>
      <c r="G65" s="124">
        <v>800000</v>
      </c>
      <c r="H65" s="124">
        <v>800000</v>
      </c>
      <c r="I65" s="124">
        <v>800000</v>
      </c>
      <c r="J65" s="222" t="s">
        <v>58</v>
      </c>
      <c r="K65" s="223" t="s">
        <v>80</v>
      </c>
      <c r="L65" s="126" t="s">
        <v>60</v>
      </c>
      <c r="M65" s="44"/>
    </row>
    <row r="66" customHeight="1" spans="1:13">
      <c r="A66" s="115"/>
      <c r="B66" s="196" t="s">
        <v>523</v>
      </c>
      <c r="C66" s="75" t="s">
        <v>62</v>
      </c>
      <c r="D66" s="200" t="s">
        <v>276</v>
      </c>
      <c r="E66" s="201"/>
      <c r="F66" s="127"/>
      <c r="G66" s="82"/>
      <c r="H66" s="82"/>
      <c r="I66" s="82"/>
      <c r="J66" s="224" t="s">
        <v>83</v>
      </c>
      <c r="K66" s="225" t="s">
        <v>84</v>
      </c>
      <c r="L66" s="129"/>
      <c r="M66" s="44"/>
    </row>
    <row r="67" customHeight="1" spans="1:13">
      <c r="A67" s="115"/>
      <c r="B67" s="93" t="s">
        <v>527</v>
      </c>
      <c r="C67" s="75" t="s">
        <v>66</v>
      </c>
      <c r="D67" s="197" t="s">
        <v>86</v>
      </c>
      <c r="E67" s="201"/>
      <c r="F67" s="127"/>
      <c r="G67" s="82"/>
      <c r="H67" s="82"/>
      <c r="I67" s="82"/>
      <c r="J67" s="224"/>
      <c r="K67" s="225"/>
      <c r="L67" s="129"/>
      <c r="M67" s="44"/>
    </row>
    <row r="68" customHeight="1" spans="1:13">
      <c r="A68" s="115"/>
      <c r="B68" s="202" t="s">
        <v>528</v>
      </c>
      <c r="C68" s="75" t="s">
        <v>273</v>
      </c>
      <c r="D68" s="200"/>
      <c r="E68" s="201"/>
      <c r="F68" s="127"/>
      <c r="G68" s="82"/>
      <c r="H68" s="82"/>
      <c r="I68" s="82"/>
      <c r="J68" s="224"/>
      <c r="K68" s="225"/>
      <c r="L68" s="129"/>
      <c r="M68" s="44"/>
    </row>
    <row r="69" ht="7.5" customHeight="1" spans="1:13">
      <c r="A69" s="115"/>
      <c r="B69" s="203"/>
      <c r="C69" s="86"/>
      <c r="D69" s="204"/>
      <c r="E69" s="205"/>
      <c r="F69" s="131"/>
      <c r="G69" s="206"/>
      <c r="H69" s="206"/>
      <c r="I69" s="206"/>
      <c r="J69" s="229"/>
      <c r="K69" s="230"/>
      <c r="L69" s="133"/>
      <c r="M69" s="44"/>
    </row>
    <row r="70" ht="18" customHeight="1" spans="1:13">
      <c r="A70" s="114">
        <v>8</v>
      </c>
      <c r="B70" s="91" t="s">
        <v>78</v>
      </c>
      <c r="C70" s="90" t="s">
        <v>56</v>
      </c>
      <c r="D70" s="199" t="s">
        <v>79</v>
      </c>
      <c r="E70" s="124">
        <v>200000</v>
      </c>
      <c r="F70" s="124">
        <v>200000</v>
      </c>
      <c r="G70" s="124">
        <v>200000</v>
      </c>
      <c r="H70" s="124">
        <v>200000</v>
      </c>
      <c r="I70" s="124">
        <v>200000</v>
      </c>
      <c r="J70" s="222" t="s">
        <v>58</v>
      </c>
      <c r="K70" s="223" t="s">
        <v>80</v>
      </c>
      <c r="L70" s="126" t="s">
        <v>60</v>
      </c>
      <c r="M70" s="44"/>
    </row>
    <row r="71" ht="18" customHeight="1" spans="1:13">
      <c r="A71" s="115"/>
      <c r="B71" s="196" t="s">
        <v>523</v>
      </c>
      <c r="C71" s="75" t="s">
        <v>62</v>
      </c>
      <c r="D71" s="200" t="s">
        <v>508</v>
      </c>
      <c r="E71" s="201"/>
      <c r="F71" s="127"/>
      <c r="G71" s="82"/>
      <c r="H71" s="82"/>
      <c r="I71" s="82"/>
      <c r="J71" s="224" t="s">
        <v>83</v>
      </c>
      <c r="K71" s="225" t="s">
        <v>84</v>
      </c>
      <c r="L71" s="129"/>
      <c r="M71" s="44"/>
    </row>
    <row r="72" ht="18" customHeight="1" spans="1:13">
      <c r="A72" s="115"/>
      <c r="B72" s="93" t="s">
        <v>529</v>
      </c>
      <c r="C72" s="75" t="s">
        <v>66</v>
      </c>
      <c r="D72" s="197" t="s">
        <v>86</v>
      </c>
      <c r="E72" s="201"/>
      <c r="F72" s="127"/>
      <c r="G72" s="82"/>
      <c r="H72" s="82"/>
      <c r="I72" s="82"/>
      <c r="J72" s="224"/>
      <c r="K72" s="225"/>
      <c r="L72" s="129"/>
      <c r="M72" s="44"/>
    </row>
    <row r="73" ht="18" customHeight="1" spans="1:13">
      <c r="A73" s="115"/>
      <c r="B73" s="202" t="s">
        <v>530</v>
      </c>
      <c r="C73" s="75" t="s">
        <v>273</v>
      </c>
      <c r="D73" s="200"/>
      <c r="E73" s="201"/>
      <c r="F73" s="127"/>
      <c r="G73" s="82"/>
      <c r="H73" s="82"/>
      <c r="I73" s="82"/>
      <c r="J73" s="224"/>
      <c r="K73" s="225"/>
      <c r="L73" s="129"/>
      <c r="M73" s="44"/>
    </row>
    <row r="74" ht="4.5" customHeight="1" spans="1:13">
      <c r="A74" s="115"/>
      <c r="B74" s="203"/>
      <c r="C74" s="86"/>
      <c r="D74" s="204"/>
      <c r="E74" s="205"/>
      <c r="F74" s="131"/>
      <c r="G74" s="206"/>
      <c r="H74" s="206"/>
      <c r="I74" s="206"/>
      <c r="J74" s="229"/>
      <c r="K74" s="230"/>
      <c r="L74" s="133"/>
      <c r="M74" s="44"/>
    </row>
    <row r="75" ht="18.75" customHeight="1" spans="1:13">
      <c r="A75" s="114">
        <v>9</v>
      </c>
      <c r="B75" s="91" t="s">
        <v>78</v>
      </c>
      <c r="C75" s="90" t="s">
        <v>56</v>
      </c>
      <c r="D75" s="199" t="s">
        <v>79</v>
      </c>
      <c r="E75" s="124">
        <v>400000</v>
      </c>
      <c r="F75" s="124">
        <v>400000</v>
      </c>
      <c r="G75" s="124">
        <v>400000</v>
      </c>
      <c r="H75" s="124">
        <v>400000</v>
      </c>
      <c r="I75" s="124">
        <v>400000</v>
      </c>
      <c r="J75" s="222" t="s">
        <v>58</v>
      </c>
      <c r="K75" s="223" t="s">
        <v>80</v>
      </c>
      <c r="L75" s="126" t="s">
        <v>60</v>
      </c>
      <c r="M75" s="44"/>
    </row>
    <row r="76" ht="18.75" customHeight="1" spans="1:13">
      <c r="A76" s="115"/>
      <c r="B76" s="196" t="s">
        <v>523</v>
      </c>
      <c r="C76" s="75" t="s">
        <v>62</v>
      </c>
      <c r="D76" s="200" t="s">
        <v>503</v>
      </c>
      <c r="E76" s="201"/>
      <c r="F76" s="127"/>
      <c r="G76" s="82"/>
      <c r="H76" s="82"/>
      <c r="I76" s="82"/>
      <c r="J76" s="224" t="s">
        <v>83</v>
      </c>
      <c r="K76" s="225" t="s">
        <v>84</v>
      </c>
      <c r="L76" s="129"/>
      <c r="M76" s="44"/>
    </row>
    <row r="77" ht="18.75" customHeight="1" spans="1:13">
      <c r="A77" s="115"/>
      <c r="B77" s="93" t="s">
        <v>531</v>
      </c>
      <c r="C77" s="75" t="s">
        <v>66</v>
      </c>
      <c r="D77" s="197" t="s">
        <v>86</v>
      </c>
      <c r="E77" s="201"/>
      <c r="F77" s="127"/>
      <c r="G77" s="82"/>
      <c r="H77" s="82"/>
      <c r="I77" s="82"/>
      <c r="J77" s="224"/>
      <c r="K77" s="225"/>
      <c r="L77" s="129"/>
      <c r="M77" s="44"/>
    </row>
    <row r="78" ht="18.75" customHeight="1" spans="1:13">
      <c r="A78" s="115"/>
      <c r="B78" s="202" t="s">
        <v>532</v>
      </c>
      <c r="C78" s="75" t="s">
        <v>69</v>
      </c>
      <c r="D78" s="200"/>
      <c r="E78" s="201"/>
      <c r="F78" s="127"/>
      <c r="G78" s="82"/>
      <c r="H78" s="82"/>
      <c r="I78" s="82"/>
      <c r="J78" s="224"/>
      <c r="K78" s="225"/>
      <c r="L78" s="129"/>
      <c r="M78" s="44"/>
    </row>
    <row r="79" ht="4.5" customHeight="1" spans="1:13">
      <c r="A79" s="115"/>
      <c r="B79" s="203"/>
      <c r="C79" s="86"/>
      <c r="D79" s="204"/>
      <c r="E79" s="205"/>
      <c r="F79" s="131"/>
      <c r="G79" s="206"/>
      <c r="H79" s="206"/>
      <c r="I79" s="206"/>
      <c r="J79" s="229"/>
      <c r="K79" s="230"/>
      <c r="L79" s="133"/>
      <c r="M79" s="44"/>
    </row>
    <row r="80" ht="16.5" customHeight="1" spans="1:13">
      <c r="A80" s="114">
        <v>10</v>
      </c>
      <c r="B80" s="91" t="s">
        <v>533</v>
      </c>
      <c r="C80" s="238" t="s">
        <v>310</v>
      </c>
      <c r="D80" s="195" t="s">
        <v>79</v>
      </c>
      <c r="E80" s="124">
        <v>2000000</v>
      </c>
      <c r="F80" s="124">
        <v>2000000</v>
      </c>
      <c r="G80" s="124">
        <v>2000000</v>
      </c>
      <c r="H80" s="124">
        <v>2000000</v>
      </c>
      <c r="I80" s="124">
        <v>2000000</v>
      </c>
      <c r="J80" s="222" t="s">
        <v>58</v>
      </c>
      <c r="K80" s="223" t="s">
        <v>59</v>
      </c>
      <c r="L80" s="126" t="s">
        <v>60</v>
      </c>
      <c r="M80" s="44"/>
    </row>
    <row r="81" ht="16.5" customHeight="1" spans="1:13">
      <c r="A81" s="115"/>
      <c r="B81" s="93" t="s">
        <v>534</v>
      </c>
      <c r="C81" s="239" t="s">
        <v>315</v>
      </c>
      <c r="D81" s="197" t="s">
        <v>122</v>
      </c>
      <c r="E81" s="201"/>
      <c r="F81" s="127"/>
      <c r="G81" s="201"/>
      <c r="H81" s="127"/>
      <c r="I81" s="198"/>
      <c r="J81" s="224" t="s">
        <v>64</v>
      </c>
      <c r="K81" s="225" t="s">
        <v>194</v>
      </c>
      <c r="L81" s="129"/>
      <c r="M81" s="44"/>
    </row>
    <row r="82" ht="16.5" customHeight="1" spans="1:13">
      <c r="A82" s="115"/>
      <c r="B82" s="93" t="s">
        <v>535</v>
      </c>
      <c r="C82" s="239"/>
      <c r="D82" s="197" t="s">
        <v>518</v>
      </c>
      <c r="E82" s="201"/>
      <c r="F82" s="127"/>
      <c r="G82" s="201"/>
      <c r="H82" s="127"/>
      <c r="I82" s="198"/>
      <c r="J82" s="227"/>
      <c r="K82" s="225" t="s">
        <v>505</v>
      </c>
      <c r="L82" s="129"/>
      <c r="M82" s="44"/>
    </row>
    <row r="83" ht="16.5" customHeight="1" spans="1:13">
      <c r="A83" s="115"/>
      <c r="B83" s="93" t="s">
        <v>536</v>
      </c>
      <c r="C83" s="239"/>
      <c r="D83" s="197"/>
      <c r="E83" s="201"/>
      <c r="F83" s="127"/>
      <c r="G83" s="201"/>
      <c r="H83" s="127"/>
      <c r="I83" s="198"/>
      <c r="J83" s="227"/>
      <c r="K83" s="225" t="s">
        <v>506</v>
      </c>
      <c r="L83" s="129"/>
      <c r="M83" s="44"/>
    </row>
    <row r="84" ht="16.5" customHeight="1" spans="1:13">
      <c r="A84" s="115"/>
      <c r="B84" s="75"/>
      <c r="C84" s="239"/>
      <c r="D84" s="240"/>
      <c r="E84" s="201"/>
      <c r="F84" s="127"/>
      <c r="G84" s="201"/>
      <c r="H84" s="127"/>
      <c r="I84" s="198"/>
      <c r="J84" s="227"/>
      <c r="K84" s="225" t="s">
        <v>507</v>
      </c>
      <c r="L84" s="129"/>
      <c r="M84" s="44"/>
    </row>
    <row r="85" s="52" customFormat="1" ht="3" customHeight="1" spans="1:13">
      <c r="A85" s="241"/>
      <c r="B85" s="242"/>
      <c r="C85" s="243"/>
      <c r="D85" s="244"/>
      <c r="E85" s="245"/>
      <c r="F85" s="246"/>
      <c r="G85" s="245"/>
      <c r="H85" s="246"/>
      <c r="I85" s="249"/>
      <c r="J85" s="250"/>
      <c r="K85" s="251"/>
      <c r="L85" s="252"/>
      <c r="M85" s="62"/>
    </row>
    <row r="86" ht="16.5" customHeight="1" spans="1:13">
      <c r="A86" s="114">
        <v>11</v>
      </c>
      <c r="B86" s="91" t="s">
        <v>78</v>
      </c>
      <c r="C86" s="90" t="s">
        <v>56</v>
      </c>
      <c r="D86" s="199" t="s">
        <v>79</v>
      </c>
      <c r="E86" s="124">
        <v>90000</v>
      </c>
      <c r="F86" s="124">
        <v>90000</v>
      </c>
      <c r="G86" s="124">
        <v>90000</v>
      </c>
      <c r="H86" s="124">
        <v>90000</v>
      </c>
      <c r="I86" s="124">
        <v>90000</v>
      </c>
      <c r="J86" s="222" t="s">
        <v>58</v>
      </c>
      <c r="K86" s="223" t="s">
        <v>80</v>
      </c>
      <c r="L86" s="126" t="s">
        <v>60</v>
      </c>
      <c r="M86" s="44"/>
    </row>
    <row r="87" ht="16.5" customHeight="1" spans="1:13">
      <c r="A87" s="115"/>
      <c r="B87" s="196" t="s">
        <v>523</v>
      </c>
      <c r="C87" s="75" t="s">
        <v>62</v>
      </c>
      <c r="D87" s="200" t="s">
        <v>537</v>
      </c>
      <c r="E87" s="201"/>
      <c r="F87" s="127"/>
      <c r="G87" s="82"/>
      <c r="H87" s="82"/>
      <c r="I87" s="82"/>
      <c r="J87" s="224" t="s">
        <v>83</v>
      </c>
      <c r="K87" s="225" t="s">
        <v>84</v>
      </c>
      <c r="L87" s="129"/>
      <c r="M87" s="44"/>
    </row>
    <row r="88" ht="16.5" customHeight="1" spans="1:13">
      <c r="A88" s="115"/>
      <c r="B88" s="93" t="s">
        <v>538</v>
      </c>
      <c r="C88" s="75" t="s">
        <v>517</v>
      </c>
      <c r="D88" s="197" t="s">
        <v>86</v>
      </c>
      <c r="E88" s="201"/>
      <c r="F88" s="127"/>
      <c r="G88" s="82"/>
      <c r="H88" s="82"/>
      <c r="I88" s="82"/>
      <c r="J88" s="224"/>
      <c r="K88" s="225"/>
      <c r="L88" s="129"/>
      <c r="M88" s="44"/>
    </row>
    <row r="89" ht="16.5" customHeight="1" spans="1:13">
      <c r="A89" s="115"/>
      <c r="B89" s="202" t="s">
        <v>539</v>
      </c>
      <c r="C89" s="75" t="s">
        <v>506</v>
      </c>
      <c r="D89" s="200"/>
      <c r="E89" s="201"/>
      <c r="F89" s="127"/>
      <c r="G89" s="82"/>
      <c r="H89" s="82"/>
      <c r="I89" s="82"/>
      <c r="J89" s="224"/>
      <c r="K89" s="225"/>
      <c r="L89" s="129"/>
      <c r="M89" s="44"/>
    </row>
    <row r="90" ht="16.5" customHeight="1" spans="1:13">
      <c r="A90" s="115"/>
      <c r="B90" s="202"/>
      <c r="C90" s="75" t="s">
        <v>522</v>
      </c>
      <c r="D90" s="200"/>
      <c r="E90" s="201"/>
      <c r="F90" s="127"/>
      <c r="G90" s="82"/>
      <c r="H90" s="82"/>
      <c r="I90" s="82"/>
      <c r="J90" s="224"/>
      <c r="K90" s="225"/>
      <c r="L90" s="129"/>
      <c r="M90" s="44"/>
    </row>
    <row r="91" ht="3.75" customHeight="1" spans="1:13">
      <c r="A91" s="115"/>
      <c r="B91" s="203"/>
      <c r="C91" s="86"/>
      <c r="D91" s="204"/>
      <c r="E91" s="205"/>
      <c r="F91" s="131"/>
      <c r="G91" s="206"/>
      <c r="H91" s="206"/>
      <c r="I91" s="206"/>
      <c r="J91" s="229"/>
      <c r="K91" s="230"/>
      <c r="L91" s="133"/>
      <c r="M91" s="44"/>
    </row>
    <row r="92" ht="18" customHeight="1" spans="1:13">
      <c r="A92" s="207" t="s">
        <v>19</v>
      </c>
      <c r="B92" s="207"/>
      <c r="C92" s="207"/>
      <c r="D92" s="207"/>
      <c r="E92" s="208">
        <f t="shared" ref="E92:I92" si="2">SUM(E65:E86)</f>
        <v>3490000</v>
      </c>
      <c r="F92" s="208">
        <f t="shared" si="2"/>
        <v>3490000</v>
      </c>
      <c r="G92" s="208">
        <f t="shared" si="2"/>
        <v>3490000</v>
      </c>
      <c r="H92" s="208">
        <f t="shared" si="2"/>
        <v>3490000</v>
      </c>
      <c r="I92" s="208">
        <f t="shared" si="2"/>
        <v>3490000</v>
      </c>
      <c r="J92" s="231"/>
      <c r="K92" s="232">
        <f>SUM(E92:J92)</f>
        <v>17450000</v>
      </c>
      <c r="L92" s="232"/>
      <c r="M92" s="233"/>
    </row>
    <row r="93" ht="19.5" customHeight="1" spans="1:13">
      <c r="A93" s="103"/>
      <c r="B93" s="103"/>
      <c r="C93" s="103"/>
      <c r="D93" s="103"/>
      <c r="E93" s="247"/>
      <c r="F93" s="247"/>
      <c r="G93" s="247"/>
      <c r="H93" s="247"/>
      <c r="I93" s="247"/>
      <c r="J93" s="253"/>
      <c r="K93" s="147"/>
      <c r="L93" s="147"/>
      <c r="M93" s="233"/>
    </row>
    <row r="94" ht="19.5" customHeight="1" spans="1:13">
      <c r="A94" s="103"/>
      <c r="B94" s="103"/>
      <c r="C94" s="103"/>
      <c r="D94" s="103"/>
      <c r="E94" s="247"/>
      <c r="F94" s="247"/>
      <c r="G94" s="247"/>
      <c r="H94" s="247"/>
      <c r="I94" s="247"/>
      <c r="J94" s="253"/>
      <c r="K94" s="147"/>
      <c r="L94" s="147"/>
      <c r="M94" s="233"/>
    </row>
    <row r="95" s="42" customFormat="1" customHeight="1" spans="2:13">
      <c r="B95" s="105" t="s">
        <v>40</v>
      </c>
      <c r="C95" s="105"/>
      <c r="D95" s="105"/>
      <c r="E95" s="213"/>
      <c r="F95" s="213"/>
      <c r="G95" s="213"/>
      <c r="H95" s="213"/>
      <c r="I95" s="213"/>
      <c r="J95" s="237"/>
      <c r="K95" s="237"/>
      <c r="L95" s="105"/>
      <c r="M95" s="105"/>
    </row>
    <row r="96" s="42" customFormat="1" customHeight="1" spans="1:13">
      <c r="A96" s="190"/>
      <c r="B96" s="64" t="s">
        <v>77</v>
      </c>
      <c r="C96" s="214"/>
      <c r="D96" s="214" t="s">
        <v>43</v>
      </c>
      <c r="E96" s="193"/>
      <c r="F96" s="193"/>
      <c r="G96" s="193"/>
      <c r="H96" s="193"/>
      <c r="I96" s="216"/>
      <c r="J96" s="217"/>
      <c r="K96" s="217"/>
      <c r="L96" s="190"/>
      <c r="M96" s="214"/>
    </row>
    <row r="97" s="46" customFormat="1" customHeight="1" spans="1:12">
      <c r="A97" s="106" t="s">
        <v>44</v>
      </c>
      <c r="B97" s="107" t="s">
        <v>14</v>
      </c>
      <c r="C97" s="106" t="s">
        <v>45</v>
      </c>
      <c r="D97" s="108" t="s">
        <v>46</v>
      </c>
      <c r="E97" s="109" t="s">
        <v>47</v>
      </c>
      <c r="F97" s="110"/>
      <c r="G97" s="110"/>
      <c r="H97" s="110"/>
      <c r="I97" s="148"/>
      <c r="J97" s="218" t="s">
        <v>48</v>
      </c>
      <c r="K97" s="219" t="s">
        <v>49</v>
      </c>
      <c r="L97" s="219" t="s">
        <v>50</v>
      </c>
    </row>
    <row r="98" s="46" customFormat="1" customHeight="1" spans="1:12">
      <c r="A98" s="106"/>
      <c r="B98" s="111"/>
      <c r="C98" s="106"/>
      <c r="D98" s="194" t="s">
        <v>51</v>
      </c>
      <c r="E98" s="112">
        <v>2566</v>
      </c>
      <c r="F98" s="112">
        <v>2567</v>
      </c>
      <c r="G98" s="112">
        <v>2568</v>
      </c>
      <c r="H98" s="112">
        <v>2569</v>
      </c>
      <c r="I98" s="112">
        <v>2570</v>
      </c>
      <c r="J98" s="220" t="s">
        <v>52</v>
      </c>
      <c r="K98" s="221" t="s">
        <v>53</v>
      </c>
      <c r="L98" s="221" t="s">
        <v>54</v>
      </c>
    </row>
    <row r="99" s="44" customFormat="1" ht="17.25" customHeight="1" spans="1:12">
      <c r="A99" s="114">
        <v>12</v>
      </c>
      <c r="B99" s="91" t="s">
        <v>78</v>
      </c>
      <c r="C99" s="211" t="s">
        <v>56</v>
      </c>
      <c r="D99" s="195" t="s">
        <v>79</v>
      </c>
      <c r="E99" s="124">
        <v>400000</v>
      </c>
      <c r="F99" s="124">
        <v>400000</v>
      </c>
      <c r="G99" s="124">
        <v>400000</v>
      </c>
      <c r="H99" s="124">
        <v>400000</v>
      </c>
      <c r="I99" s="124">
        <v>400000</v>
      </c>
      <c r="J99" s="222" t="s">
        <v>58</v>
      </c>
      <c r="K99" s="223" t="s">
        <v>80</v>
      </c>
      <c r="L99" s="169" t="s">
        <v>60</v>
      </c>
    </row>
    <row r="100" s="44" customFormat="1" ht="17.25" customHeight="1" spans="1:12">
      <c r="A100" s="115"/>
      <c r="B100" s="196" t="s">
        <v>540</v>
      </c>
      <c r="C100" s="211" t="s">
        <v>62</v>
      </c>
      <c r="D100" s="197" t="s">
        <v>503</v>
      </c>
      <c r="E100" s="127"/>
      <c r="F100" s="198"/>
      <c r="G100" s="198"/>
      <c r="H100" s="198"/>
      <c r="I100" s="127"/>
      <c r="J100" s="224" t="s">
        <v>83</v>
      </c>
      <c r="K100" s="225" t="s">
        <v>84</v>
      </c>
      <c r="L100" s="226"/>
    </row>
    <row r="101" s="44" customFormat="1" ht="17.25" customHeight="1" spans="1:12">
      <c r="A101" s="115"/>
      <c r="B101" s="93" t="s">
        <v>541</v>
      </c>
      <c r="C101" s="211" t="s">
        <v>517</v>
      </c>
      <c r="D101" s="197" t="s">
        <v>86</v>
      </c>
      <c r="E101" s="127"/>
      <c r="F101" s="198"/>
      <c r="G101" s="198"/>
      <c r="H101" s="198"/>
      <c r="I101" s="127"/>
      <c r="J101" s="227"/>
      <c r="K101" s="254"/>
      <c r="L101" s="226"/>
    </row>
    <row r="102" s="44" customFormat="1" ht="17.25" customHeight="1" spans="1:12">
      <c r="A102" s="115"/>
      <c r="B102" s="93"/>
      <c r="C102" s="211" t="s">
        <v>506</v>
      </c>
      <c r="D102" s="197"/>
      <c r="E102" s="127"/>
      <c r="F102" s="198"/>
      <c r="G102" s="198"/>
      <c r="H102" s="198"/>
      <c r="I102" s="127"/>
      <c r="J102" s="227"/>
      <c r="K102" s="254"/>
      <c r="L102" s="226"/>
    </row>
    <row r="103" s="44" customFormat="1" ht="17.25" customHeight="1" spans="1:12">
      <c r="A103" s="115"/>
      <c r="B103" s="93"/>
      <c r="C103" s="211" t="s">
        <v>522</v>
      </c>
      <c r="D103" s="197"/>
      <c r="E103" s="127"/>
      <c r="F103" s="198"/>
      <c r="G103" s="198"/>
      <c r="H103" s="198"/>
      <c r="I103" s="127"/>
      <c r="J103" s="227"/>
      <c r="K103" s="254"/>
      <c r="L103" s="226"/>
    </row>
    <row r="104" ht="18.75" customHeight="1" spans="1:13">
      <c r="A104" s="114">
        <v>13</v>
      </c>
      <c r="B104" s="91" t="s">
        <v>78</v>
      </c>
      <c r="C104" s="90" t="s">
        <v>56</v>
      </c>
      <c r="D104" s="199" t="s">
        <v>79</v>
      </c>
      <c r="E104" s="124">
        <v>400000</v>
      </c>
      <c r="F104" s="124">
        <v>400000</v>
      </c>
      <c r="G104" s="124">
        <v>400000</v>
      </c>
      <c r="H104" s="124">
        <v>400000</v>
      </c>
      <c r="I104" s="124">
        <v>400000</v>
      </c>
      <c r="J104" s="222" t="s">
        <v>58</v>
      </c>
      <c r="K104" s="223" t="s">
        <v>80</v>
      </c>
      <c r="L104" s="126" t="s">
        <v>60</v>
      </c>
      <c r="M104" s="44"/>
    </row>
    <row r="105" ht="18.75" customHeight="1" spans="1:13">
      <c r="A105" s="115"/>
      <c r="B105" s="196" t="s">
        <v>540</v>
      </c>
      <c r="C105" s="75" t="s">
        <v>62</v>
      </c>
      <c r="D105" s="200" t="s">
        <v>503</v>
      </c>
      <c r="E105" s="201"/>
      <c r="F105" s="127"/>
      <c r="G105" s="82"/>
      <c r="H105" s="82"/>
      <c r="I105" s="82"/>
      <c r="J105" s="224" t="s">
        <v>83</v>
      </c>
      <c r="K105" s="225" t="s">
        <v>84</v>
      </c>
      <c r="L105" s="129"/>
      <c r="M105" s="44"/>
    </row>
    <row r="106" ht="18.75" customHeight="1" spans="1:13">
      <c r="A106" s="115"/>
      <c r="B106" s="93" t="s">
        <v>542</v>
      </c>
      <c r="C106" s="75" t="s">
        <v>517</v>
      </c>
      <c r="D106" s="197" t="s">
        <v>86</v>
      </c>
      <c r="E106" s="201"/>
      <c r="F106" s="127"/>
      <c r="G106" s="82"/>
      <c r="H106" s="82"/>
      <c r="I106" s="82"/>
      <c r="J106" s="224"/>
      <c r="K106" s="225"/>
      <c r="L106" s="129"/>
      <c r="M106" s="44"/>
    </row>
    <row r="107" ht="18.75" customHeight="1" spans="1:13">
      <c r="A107" s="115"/>
      <c r="B107" s="202"/>
      <c r="C107" s="75" t="s">
        <v>506</v>
      </c>
      <c r="D107" s="200"/>
      <c r="E107" s="201"/>
      <c r="F107" s="127"/>
      <c r="G107" s="82"/>
      <c r="H107" s="82"/>
      <c r="I107" s="82"/>
      <c r="J107" s="224"/>
      <c r="K107" s="225"/>
      <c r="L107" s="129"/>
      <c r="M107" s="44"/>
    </row>
    <row r="108" ht="18.75" customHeight="1" spans="1:13">
      <c r="A108" s="115"/>
      <c r="B108" s="202"/>
      <c r="C108" s="75" t="s">
        <v>522</v>
      </c>
      <c r="D108" s="200"/>
      <c r="E108" s="201"/>
      <c r="F108" s="127"/>
      <c r="G108" s="82"/>
      <c r="H108" s="82"/>
      <c r="I108" s="82"/>
      <c r="J108" s="224"/>
      <c r="K108" s="225"/>
      <c r="L108" s="129"/>
      <c r="M108" s="44"/>
    </row>
    <row r="109" ht="3.75" customHeight="1" spans="1:13">
      <c r="A109" s="115"/>
      <c r="B109" s="203"/>
      <c r="C109" s="86"/>
      <c r="D109" s="204"/>
      <c r="E109" s="205"/>
      <c r="F109" s="131"/>
      <c r="G109" s="206"/>
      <c r="H109" s="206"/>
      <c r="I109" s="206"/>
      <c r="J109" s="229"/>
      <c r="K109" s="230"/>
      <c r="L109" s="133"/>
      <c r="M109" s="44"/>
    </row>
    <row r="110" ht="18.75" customHeight="1" spans="1:13">
      <c r="A110" s="114">
        <v>14</v>
      </c>
      <c r="B110" s="91" t="s">
        <v>78</v>
      </c>
      <c r="C110" s="90" t="s">
        <v>56</v>
      </c>
      <c r="D110" s="199" t="s">
        <v>79</v>
      </c>
      <c r="E110" s="124">
        <v>600000</v>
      </c>
      <c r="F110" s="124">
        <v>600000</v>
      </c>
      <c r="G110" s="124">
        <v>600000</v>
      </c>
      <c r="H110" s="124">
        <v>600000</v>
      </c>
      <c r="I110" s="124">
        <v>600000</v>
      </c>
      <c r="J110" s="222" t="s">
        <v>58</v>
      </c>
      <c r="K110" s="223" t="s">
        <v>80</v>
      </c>
      <c r="L110" s="126" t="s">
        <v>60</v>
      </c>
      <c r="M110" s="44"/>
    </row>
    <row r="111" ht="18.75" customHeight="1" spans="1:13">
      <c r="A111" s="115"/>
      <c r="B111" s="196" t="s">
        <v>540</v>
      </c>
      <c r="C111" s="75" t="s">
        <v>62</v>
      </c>
      <c r="D111" s="200" t="s">
        <v>276</v>
      </c>
      <c r="E111" s="201"/>
      <c r="F111" s="127"/>
      <c r="G111" s="82"/>
      <c r="H111" s="82"/>
      <c r="I111" s="82"/>
      <c r="J111" s="224" t="s">
        <v>83</v>
      </c>
      <c r="K111" s="225" t="s">
        <v>84</v>
      </c>
      <c r="L111" s="129"/>
      <c r="M111" s="44"/>
    </row>
    <row r="112" ht="18.75" customHeight="1" spans="1:13">
      <c r="A112" s="115"/>
      <c r="B112" s="93" t="s">
        <v>543</v>
      </c>
      <c r="C112" s="75" t="s">
        <v>517</v>
      </c>
      <c r="D112" s="197" t="s">
        <v>86</v>
      </c>
      <c r="E112" s="201"/>
      <c r="F112" s="127"/>
      <c r="G112" s="82"/>
      <c r="H112" s="82"/>
      <c r="I112" s="82"/>
      <c r="J112" s="224"/>
      <c r="K112" s="225"/>
      <c r="L112" s="129"/>
      <c r="M112" s="44"/>
    </row>
    <row r="113" ht="18.75" customHeight="1" spans="1:13">
      <c r="A113" s="115"/>
      <c r="B113" s="202" t="s">
        <v>544</v>
      </c>
      <c r="C113" s="75" t="s">
        <v>506</v>
      </c>
      <c r="D113" s="200"/>
      <c r="E113" s="201"/>
      <c r="F113" s="127"/>
      <c r="G113" s="82"/>
      <c r="H113" s="82"/>
      <c r="I113" s="82"/>
      <c r="J113" s="224"/>
      <c r="K113" s="225"/>
      <c r="L113" s="129"/>
      <c r="M113" s="44"/>
    </row>
    <row r="114" ht="18.75" customHeight="1" spans="1:13">
      <c r="A114" s="115"/>
      <c r="B114" s="202"/>
      <c r="C114" s="75" t="s">
        <v>522</v>
      </c>
      <c r="D114" s="200"/>
      <c r="E114" s="201"/>
      <c r="F114" s="127"/>
      <c r="G114" s="82"/>
      <c r="H114" s="82"/>
      <c r="I114" s="82"/>
      <c r="J114" s="224"/>
      <c r="K114" s="225"/>
      <c r="L114" s="129"/>
      <c r="M114" s="44"/>
    </row>
    <row r="115" ht="7.5" customHeight="1" spans="1:13">
      <c r="A115" s="115"/>
      <c r="B115" s="203"/>
      <c r="C115" s="86"/>
      <c r="D115" s="204"/>
      <c r="E115" s="205"/>
      <c r="F115" s="131"/>
      <c r="G115" s="206"/>
      <c r="H115" s="206"/>
      <c r="I115" s="206"/>
      <c r="J115" s="229"/>
      <c r="K115" s="230"/>
      <c r="L115" s="133"/>
      <c r="M115" s="44"/>
    </row>
    <row r="116" ht="16.5" customHeight="1" spans="1:13">
      <c r="A116" s="114">
        <v>15</v>
      </c>
      <c r="B116" s="91" t="s">
        <v>78</v>
      </c>
      <c r="C116" s="90" t="s">
        <v>56</v>
      </c>
      <c r="D116" s="199" t="s">
        <v>79</v>
      </c>
      <c r="E116" s="124">
        <v>1500000</v>
      </c>
      <c r="F116" s="124">
        <v>1500000</v>
      </c>
      <c r="G116" s="124">
        <v>1500000</v>
      </c>
      <c r="H116" s="124">
        <v>1500000</v>
      </c>
      <c r="I116" s="124">
        <v>1500000</v>
      </c>
      <c r="J116" s="222" t="s">
        <v>58</v>
      </c>
      <c r="K116" s="223" t="s">
        <v>80</v>
      </c>
      <c r="L116" s="126" t="s">
        <v>60</v>
      </c>
      <c r="M116" s="44"/>
    </row>
    <row r="117" ht="16.5" customHeight="1" spans="1:13">
      <c r="A117" s="115"/>
      <c r="B117" s="196" t="s">
        <v>545</v>
      </c>
      <c r="C117" s="75" t="s">
        <v>62</v>
      </c>
      <c r="D117" s="200" t="s">
        <v>116</v>
      </c>
      <c r="E117" s="201"/>
      <c r="F117" s="127"/>
      <c r="G117" s="82"/>
      <c r="H117" s="82"/>
      <c r="I117" s="82"/>
      <c r="J117" s="224" t="s">
        <v>83</v>
      </c>
      <c r="K117" s="225" t="s">
        <v>84</v>
      </c>
      <c r="L117" s="129"/>
      <c r="M117" s="44"/>
    </row>
    <row r="118" ht="16.5" customHeight="1" spans="1:13">
      <c r="A118" s="115"/>
      <c r="B118" s="93" t="s">
        <v>546</v>
      </c>
      <c r="C118" s="75" t="s">
        <v>517</v>
      </c>
      <c r="D118" s="197" t="s">
        <v>86</v>
      </c>
      <c r="E118" s="201"/>
      <c r="F118" s="127"/>
      <c r="G118" s="82"/>
      <c r="H118" s="82"/>
      <c r="I118" s="82"/>
      <c r="J118" s="224"/>
      <c r="K118" s="225"/>
      <c r="L118" s="129"/>
      <c r="M118" s="44"/>
    </row>
    <row r="119" ht="16.5" customHeight="1" spans="1:13">
      <c r="A119" s="115"/>
      <c r="B119" s="202" t="s">
        <v>547</v>
      </c>
      <c r="C119" s="75" t="s">
        <v>506</v>
      </c>
      <c r="D119" s="200"/>
      <c r="E119" s="201"/>
      <c r="F119" s="127"/>
      <c r="G119" s="82"/>
      <c r="H119" s="82"/>
      <c r="I119" s="82"/>
      <c r="J119" s="224"/>
      <c r="K119" s="225"/>
      <c r="L119" s="129"/>
      <c r="M119" s="44"/>
    </row>
    <row r="120" ht="16.5" customHeight="1" spans="1:13">
      <c r="A120" s="115"/>
      <c r="B120" s="202"/>
      <c r="C120" s="75" t="s">
        <v>522</v>
      </c>
      <c r="D120" s="200"/>
      <c r="E120" s="201"/>
      <c r="F120" s="127"/>
      <c r="G120" s="82"/>
      <c r="H120" s="82"/>
      <c r="I120" s="82"/>
      <c r="J120" s="224"/>
      <c r="K120" s="225"/>
      <c r="L120" s="129"/>
      <c r="M120" s="44"/>
    </row>
    <row r="121" ht="7.5" customHeight="1" spans="1:13">
      <c r="A121" s="115"/>
      <c r="B121" s="203"/>
      <c r="C121" s="86"/>
      <c r="D121" s="204"/>
      <c r="E121" s="205"/>
      <c r="F121" s="131"/>
      <c r="G121" s="206"/>
      <c r="H121" s="206"/>
      <c r="I121" s="206"/>
      <c r="J121" s="229"/>
      <c r="K121" s="230"/>
      <c r="L121" s="133"/>
      <c r="M121" s="44"/>
    </row>
    <row r="122" customHeight="1" spans="1:13">
      <c r="A122" s="207" t="s">
        <v>19</v>
      </c>
      <c r="B122" s="194"/>
      <c r="C122" s="194"/>
      <c r="D122" s="194"/>
      <c r="E122" s="248">
        <f>SUM(E99:E116)</f>
        <v>2900000</v>
      </c>
      <c r="F122" s="248">
        <f t="shared" ref="F122:I122" si="3">SUM(F99:F121)</f>
        <v>2900000</v>
      </c>
      <c r="G122" s="248">
        <f t="shared" si="3"/>
        <v>2900000</v>
      </c>
      <c r="H122" s="248">
        <f t="shared" si="3"/>
        <v>2900000</v>
      </c>
      <c r="I122" s="248">
        <f t="shared" si="3"/>
        <v>2900000</v>
      </c>
      <c r="J122" s="255"/>
      <c r="K122" s="256">
        <f>SUM(E122:J122)</f>
        <v>14500000</v>
      </c>
      <c r="L122" s="256"/>
      <c r="M122" s="233"/>
    </row>
    <row r="123" ht="19.5" customHeight="1" spans="1:13">
      <c r="A123" s="103"/>
      <c r="B123" s="103"/>
      <c r="C123" s="103"/>
      <c r="D123" s="103"/>
      <c r="E123" s="247"/>
      <c r="F123" s="247"/>
      <c r="G123" s="247"/>
      <c r="H123" s="247"/>
      <c r="I123" s="247"/>
      <c r="J123" s="253"/>
      <c r="K123" s="147"/>
      <c r="L123" s="147"/>
      <c r="M123" s="233"/>
    </row>
    <row r="124" ht="14.25" customHeight="1" spans="1:13">
      <c r="A124" s="103"/>
      <c r="B124" s="103"/>
      <c r="C124" s="103"/>
      <c r="D124" s="103"/>
      <c r="E124" s="247"/>
      <c r="F124" s="247"/>
      <c r="G124" s="247"/>
      <c r="H124" s="247"/>
      <c r="I124" s="247"/>
      <c r="J124" s="253"/>
      <c r="K124" s="147"/>
      <c r="L124" s="147"/>
      <c r="M124" s="233"/>
    </row>
    <row r="125" ht="14.25" customHeight="1" spans="1:13">
      <c r="A125" s="103"/>
      <c r="B125" s="103"/>
      <c r="C125" s="103"/>
      <c r="D125" s="103"/>
      <c r="E125" s="247"/>
      <c r="F125" s="247"/>
      <c r="G125" s="247"/>
      <c r="H125" s="247"/>
      <c r="I125" s="247"/>
      <c r="J125" s="253"/>
      <c r="K125" s="147"/>
      <c r="L125" s="147"/>
      <c r="M125" s="233"/>
    </row>
    <row r="126" s="42" customFormat="1" customHeight="1" spans="2:13">
      <c r="B126" s="105" t="s">
        <v>40</v>
      </c>
      <c r="C126" s="105"/>
      <c r="D126" s="105"/>
      <c r="E126" s="213"/>
      <c r="F126" s="213"/>
      <c r="G126" s="213"/>
      <c r="H126" s="213"/>
      <c r="I126" s="213"/>
      <c r="J126" s="237"/>
      <c r="K126" s="237"/>
      <c r="L126" s="105"/>
      <c r="M126" s="105"/>
    </row>
    <row r="127" s="42" customFormat="1" customHeight="1" spans="1:13">
      <c r="A127" s="190"/>
      <c r="B127" s="64" t="s">
        <v>77</v>
      </c>
      <c r="C127" s="214"/>
      <c r="D127" s="214" t="s">
        <v>43</v>
      </c>
      <c r="E127" s="193"/>
      <c r="F127" s="193"/>
      <c r="G127" s="193"/>
      <c r="H127" s="193"/>
      <c r="I127" s="216"/>
      <c r="J127" s="217"/>
      <c r="K127" s="217"/>
      <c r="L127" s="190"/>
      <c r="M127" s="214"/>
    </row>
    <row r="128" s="46" customFormat="1" customHeight="1" spans="1:12">
      <c r="A128" s="106" t="s">
        <v>44</v>
      </c>
      <c r="B128" s="107" t="s">
        <v>14</v>
      </c>
      <c r="C128" s="106" t="s">
        <v>45</v>
      </c>
      <c r="D128" s="108" t="s">
        <v>46</v>
      </c>
      <c r="E128" s="109" t="s">
        <v>47</v>
      </c>
      <c r="F128" s="110"/>
      <c r="G128" s="110"/>
      <c r="H128" s="110"/>
      <c r="I128" s="148"/>
      <c r="J128" s="218" t="s">
        <v>48</v>
      </c>
      <c r="K128" s="219" t="s">
        <v>49</v>
      </c>
      <c r="L128" s="219" t="s">
        <v>50</v>
      </c>
    </row>
    <row r="129" s="46" customFormat="1" customHeight="1" spans="1:12">
      <c r="A129" s="106"/>
      <c r="B129" s="111"/>
      <c r="C129" s="106"/>
      <c r="D129" s="194" t="s">
        <v>51</v>
      </c>
      <c r="E129" s="112">
        <v>2566</v>
      </c>
      <c r="F129" s="112">
        <v>2567</v>
      </c>
      <c r="G129" s="112">
        <v>2568</v>
      </c>
      <c r="H129" s="112">
        <v>2569</v>
      </c>
      <c r="I129" s="112">
        <v>2570</v>
      </c>
      <c r="J129" s="220" t="s">
        <v>52</v>
      </c>
      <c r="K129" s="221" t="s">
        <v>53</v>
      </c>
      <c r="L129" s="221" t="s">
        <v>54</v>
      </c>
    </row>
    <row r="130" ht="19.5" customHeight="1" spans="1:13">
      <c r="A130" s="114">
        <v>16</v>
      </c>
      <c r="B130" s="91" t="s">
        <v>78</v>
      </c>
      <c r="C130" s="90" t="s">
        <v>56</v>
      </c>
      <c r="D130" s="199" t="s">
        <v>79</v>
      </c>
      <c r="E130" s="124">
        <v>90000</v>
      </c>
      <c r="F130" s="124">
        <v>90000</v>
      </c>
      <c r="G130" s="124">
        <v>90000</v>
      </c>
      <c r="H130" s="124">
        <v>90000</v>
      </c>
      <c r="I130" s="124">
        <v>90000</v>
      </c>
      <c r="J130" s="222" t="s">
        <v>58</v>
      </c>
      <c r="K130" s="223" t="s">
        <v>80</v>
      </c>
      <c r="L130" s="126" t="s">
        <v>60</v>
      </c>
      <c r="M130" s="44"/>
    </row>
    <row r="131" ht="19.5" customHeight="1" spans="1:13">
      <c r="A131" s="115"/>
      <c r="B131" s="196" t="s">
        <v>545</v>
      </c>
      <c r="C131" s="75" t="s">
        <v>62</v>
      </c>
      <c r="D131" s="200" t="s">
        <v>537</v>
      </c>
      <c r="E131" s="201"/>
      <c r="F131" s="127"/>
      <c r="G131" s="82"/>
      <c r="H131" s="82"/>
      <c r="I131" s="82"/>
      <c r="J131" s="224" t="s">
        <v>83</v>
      </c>
      <c r="K131" s="225" t="s">
        <v>84</v>
      </c>
      <c r="L131" s="129"/>
      <c r="M131" s="44"/>
    </row>
    <row r="132" ht="19.5" customHeight="1" spans="1:13">
      <c r="A132" s="115"/>
      <c r="B132" s="93" t="s">
        <v>548</v>
      </c>
      <c r="C132" s="75" t="s">
        <v>139</v>
      </c>
      <c r="D132" s="197" t="s">
        <v>86</v>
      </c>
      <c r="E132" s="201"/>
      <c r="F132" s="127"/>
      <c r="G132" s="82"/>
      <c r="H132" s="82"/>
      <c r="I132" s="82"/>
      <c r="J132" s="224"/>
      <c r="K132" s="225"/>
      <c r="L132" s="129"/>
      <c r="M132" s="44"/>
    </row>
    <row r="133" ht="19.5" customHeight="1" spans="1:13">
      <c r="A133" s="115"/>
      <c r="B133" s="202"/>
      <c r="C133" s="75" t="s">
        <v>69</v>
      </c>
      <c r="D133" s="200"/>
      <c r="E133" s="201"/>
      <c r="F133" s="127"/>
      <c r="G133" s="82"/>
      <c r="H133" s="82"/>
      <c r="I133" s="82"/>
      <c r="J133" s="224"/>
      <c r="K133" s="225"/>
      <c r="L133" s="129"/>
      <c r="M133" s="44"/>
    </row>
    <row r="134" ht="3.75" customHeight="1" spans="1:13">
      <c r="A134" s="115"/>
      <c r="B134" s="202"/>
      <c r="C134" s="75"/>
      <c r="D134" s="200"/>
      <c r="E134" s="201"/>
      <c r="F134" s="127"/>
      <c r="G134" s="82"/>
      <c r="H134" s="82"/>
      <c r="I134" s="82"/>
      <c r="J134" s="224"/>
      <c r="K134" s="225"/>
      <c r="L134" s="129"/>
      <c r="M134" s="44"/>
    </row>
    <row r="135" ht="17.25" customHeight="1" spans="1:13">
      <c r="A135" s="114">
        <v>17</v>
      </c>
      <c r="B135" s="91" t="s">
        <v>533</v>
      </c>
      <c r="C135" s="238" t="s">
        <v>310</v>
      </c>
      <c r="D135" s="195" t="s">
        <v>79</v>
      </c>
      <c r="E135" s="124">
        <v>200000</v>
      </c>
      <c r="F135" s="124">
        <v>200000</v>
      </c>
      <c r="G135" s="124">
        <v>200000</v>
      </c>
      <c r="H135" s="124">
        <v>200000</v>
      </c>
      <c r="I135" s="124">
        <v>200000</v>
      </c>
      <c r="J135" s="222" t="s">
        <v>58</v>
      </c>
      <c r="K135" s="223" t="s">
        <v>59</v>
      </c>
      <c r="L135" s="126" t="s">
        <v>60</v>
      </c>
      <c r="M135" s="44"/>
    </row>
    <row r="136" ht="17.25" customHeight="1" spans="1:13">
      <c r="A136" s="115"/>
      <c r="B136" s="93" t="s">
        <v>549</v>
      </c>
      <c r="C136" s="239" t="s">
        <v>315</v>
      </c>
      <c r="D136" s="197" t="s">
        <v>508</v>
      </c>
      <c r="E136" s="201"/>
      <c r="F136" s="127"/>
      <c r="G136" s="201"/>
      <c r="H136" s="127"/>
      <c r="I136" s="198"/>
      <c r="J136" s="224" t="s">
        <v>64</v>
      </c>
      <c r="K136" s="225" t="s">
        <v>194</v>
      </c>
      <c r="L136" s="129"/>
      <c r="M136" s="44"/>
    </row>
    <row r="137" ht="17.25" customHeight="1" spans="1:13">
      <c r="A137" s="115"/>
      <c r="B137" s="93" t="s">
        <v>550</v>
      </c>
      <c r="C137" s="239"/>
      <c r="D137" s="197" t="s">
        <v>518</v>
      </c>
      <c r="E137" s="201"/>
      <c r="F137" s="127"/>
      <c r="G137" s="201"/>
      <c r="H137" s="127"/>
      <c r="I137" s="198"/>
      <c r="J137" s="227"/>
      <c r="K137" s="225" t="s">
        <v>505</v>
      </c>
      <c r="L137" s="129"/>
      <c r="M137" s="44"/>
    </row>
    <row r="138" ht="17.25" customHeight="1" spans="1:13">
      <c r="A138" s="115"/>
      <c r="B138" s="93" t="s">
        <v>551</v>
      </c>
      <c r="C138" s="239"/>
      <c r="D138" s="197"/>
      <c r="E138" s="201"/>
      <c r="F138" s="127"/>
      <c r="G138" s="201"/>
      <c r="H138" s="127"/>
      <c r="I138" s="198"/>
      <c r="J138" s="227"/>
      <c r="K138" s="225" t="s">
        <v>506</v>
      </c>
      <c r="L138" s="129"/>
      <c r="M138" s="44"/>
    </row>
    <row r="139" ht="17.25" customHeight="1" spans="1:13">
      <c r="A139" s="115"/>
      <c r="B139" s="75"/>
      <c r="C139" s="239"/>
      <c r="D139" s="240"/>
      <c r="E139" s="201"/>
      <c r="F139" s="127"/>
      <c r="G139" s="201"/>
      <c r="H139" s="127"/>
      <c r="I139" s="198"/>
      <c r="J139" s="227"/>
      <c r="K139" s="225" t="s">
        <v>507</v>
      </c>
      <c r="L139" s="129"/>
      <c r="M139" s="44"/>
    </row>
    <row r="140" ht="4.5" customHeight="1" spans="1:13">
      <c r="A140" s="113"/>
      <c r="B140" s="85"/>
      <c r="C140" s="257"/>
      <c r="D140" s="258"/>
      <c r="E140" s="259"/>
      <c r="F140" s="260"/>
      <c r="G140" s="259"/>
      <c r="H140" s="260"/>
      <c r="I140" s="264"/>
      <c r="J140" s="265"/>
      <c r="K140" s="230"/>
      <c r="L140" s="133"/>
      <c r="M140" s="44"/>
    </row>
    <row r="141" ht="18" customHeight="1" spans="1:13">
      <c r="A141" s="114">
        <v>18</v>
      </c>
      <c r="B141" s="91" t="s">
        <v>78</v>
      </c>
      <c r="C141" s="90" t="s">
        <v>56</v>
      </c>
      <c r="D141" s="199" t="s">
        <v>552</v>
      </c>
      <c r="E141" s="124">
        <v>160000</v>
      </c>
      <c r="F141" s="124">
        <v>160000</v>
      </c>
      <c r="G141" s="124">
        <v>160000</v>
      </c>
      <c r="H141" s="124">
        <v>160000</v>
      </c>
      <c r="I141" s="124">
        <v>160000</v>
      </c>
      <c r="J141" s="222" t="s">
        <v>58</v>
      </c>
      <c r="K141" s="223" t="s">
        <v>80</v>
      </c>
      <c r="L141" s="126" t="s">
        <v>60</v>
      </c>
      <c r="M141" s="44"/>
    </row>
    <row r="142" ht="18" customHeight="1" spans="1:13">
      <c r="A142" s="115"/>
      <c r="B142" s="196" t="s">
        <v>553</v>
      </c>
      <c r="C142" s="75" t="s">
        <v>62</v>
      </c>
      <c r="D142" s="200" t="s">
        <v>554</v>
      </c>
      <c r="E142" s="201"/>
      <c r="F142" s="127"/>
      <c r="G142" s="82"/>
      <c r="H142" s="82"/>
      <c r="I142" s="82"/>
      <c r="J142" s="224" t="s">
        <v>83</v>
      </c>
      <c r="K142" s="225" t="s">
        <v>84</v>
      </c>
      <c r="L142" s="129"/>
      <c r="M142" s="44"/>
    </row>
    <row r="143" ht="18" customHeight="1" spans="1:13">
      <c r="A143" s="115"/>
      <c r="B143" s="93" t="s">
        <v>555</v>
      </c>
      <c r="C143" s="75" t="s">
        <v>139</v>
      </c>
      <c r="D143" s="197" t="s">
        <v>86</v>
      </c>
      <c r="E143" s="201"/>
      <c r="F143" s="127"/>
      <c r="G143" s="82"/>
      <c r="H143" s="82"/>
      <c r="I143" s="82"/>
      <c r="J143" s="224"/>
      <c r="K143" s="225"/>
      <c r="L143" s="129"/>
      <c r="M143" s="44"/>
    </row>
    <row r="144" ht="18" customHeight="1" spans="1:13">
      <c r="A144" s="115"/>
      <c r="B144" s="202"/>
      <c r="C144" s="75" t="s">
        <v>69</v>
      </c>
      <c r="D144" s="200"/>
      <c r="E144" s="201"/>
      <c r="F144" s="127"/>
      <c r="G144" s="82"/>
      <c r="H144" s="82"/>
      <c r="I144" s="82"/>
      <c r="J144" s="224"/>
      <c r="K144" s="225"/>
      <c r="L144" s="129"/>
      <c r="M144" s="44"/>
    </row>
    <row r="145" customHeight="1" spans="1:13">
      <c r="A145" s="114">
        <v>19</v>
      </c>
      <c r="B145" s="91" t="s">
        <v>78</v>
      </c>
      <c r="C145" s="90" t="s">
        <v>56</v>
      </c>
      <c r="D145" s="199" t="s">
        <v>79</v>
      </c>
      <c r="E145" s="124">
        <v>250000</v>
      </c>
      <c r="F145" s="124">
        <v>250000</v>
      </c>
      <c r="G145" s="124">
        <v>250000</v>
      </c>
      <c r="H145" s="124">
        <v>250000</v>
      </c>
      <c r="I145" s="124">
        <v>250000</v>
      </c>
      <c r="J145" s="222" t="s">
        <v>58</v>
      </c>
      <c r="K145" s="223" t="s">
        <v>80</v>
      </c>
      <c r="L145" s="126" t="s">
        <v>60</v>
      </c>
      <c r="M145" s="44"/>
    </row>
    <row r="146" customHeight="1" spans="1:13">
      <c r="A146" s="115"/>
      <c r="B146" s="196" t="s">
        <v>556</v>
      </c>
      <c r="C146" s="75" t="s">
        <v>62</v>
      </c>
      <c r="D146" s="200" t="s">
        <v>557</v>
      </c>
      <c r="E146" s="201"/>
      <c r="F146" s="127"/>
      <c r="G146" s="82"/>
      <c r="H146" s="82"/>
      <c r="I146" s="82"/>
      <c r="J146" s="224" t="s">
        <v>83</v>
      </c>
      <c r="K146" s="225" t="s">
        <v>84</v>
      </c>
      <c r="L146" s="129"/>
      <c r="M146" s="44"/>
    </row>
    <row r="147" customHeight="1" spans="1:13">
      <c r="A147" s="115"/>
      <c r="B147" s="93" t="s">
        <v>558</v>
      </c>
      <c r="C147" s="75" t="s">
        <v>139</v>
      </c>
      <c r="D147" s="197" t="s">
        <v>86</v>
      </c>
      <c r="E147" s="201"/>
      <c r="F147" s="127"/>
      <c r="G147" s="82"/>
      <c r="H147" s="82"/>
      <c r="I147" s="82"/>
      <c r="J147" s="224"/>
      <c r="K147" s="225"/>
      <c r="L147" s="129"/>
      <c r="M147" s="44"/>
    </row>
    <row r="148" customHeight="1" spans="1:13">
      <c r="A148" s="113"/>
      <c r="B148" s="203" t="s">
        <v>559</v>
      </c>
      <c r="C148" s="85" t="s">
        <v>69</v>
      </c>
      <c r="D148" s="261"/>
      <c r="E148" s="259"/>
      <c r="F148" s="260"/>
      <c r="G148" s="262"/>
      <c r="H148" s="262"/>
      <c r="I148" s="262"/>
      <c r="J148" s="229"/>
      <c r="K148" s="230"/>
      <c r="L148" s="133"/>
      <c r="M148" s="44"/>
    </row>
    <row r="149" ht="18" customHeight="1" spans="1:13">
      <c r="A149" s="114">
        <v>20</v>
      </c>
      <c r="B149" s="91" t="s">
        <v>533</v>
      </c>
      <c r="C149" s="238" t="s">
        <v>310</v>
      </c>
      <c r="D149" s="195" t="s">
        <v>79</v>
      </c>
      <c r="E149" s="124">
        <v>2000000</v>
      </c>
      <c r="F149" s="124">
        <v>2000000</v>
      </c>
      <c r="G149" s="124">
        <v>2000000</v>
      </c>
      <c r="H149" s="124">
        <v>2000000</v>
      </c>
      <c r="I149" s="124">
        <v>2000000</v>
      </c>
      <c r="J149" s="222" t="s">
        <v>58</v>
      </c>
      <c r="K149" s="223" t="s">
        <v>59</v>
      </c>
      <c r="L149" s="126" t="s">
        <v>60</v>
      </c>
      <c r="M149" s="44"/>
    </row>
    <row r="150" ht="18.75" customHeight="1" spans="1:13">
      <c r="A150" s="115"/>
      <c r="B150" s="93" t="s">
        <v>560</v>
      </c>
      <c r="C150" s="239" t="s">
        <v>315</v>
      </c>
      <c r="D150" s="197" t="s">
        <v>122</v>
      </c>
      <c r="E150" s="201"/>
      <c r="F150" s="127"/>
      <c r="G150" s="201"/>
      <c r="H150" s="127"/>
      <c r="I150" s="198"/>
      <c r="J150" s="224" t="s">
        <v>64</v>
      </c>
      <c r="K150" s="225" t="s">
        <v>194</v>
      </c>
      <c r="L150" s="129"/>
      <c r="M150" s="44"/>
    </row>
    <row r="151" ht="18.75" customHeight="1" spans="1:13">
      <c r="A151" s="115"/>
      <c r="B151" s="93" t="s">
        <v>535</v>
      </c>
      <c r="C151" s="239"/>
      <c r="D151" s="197" t="s">
        <v>518</v>
      </c>
      <c r="E151" s="201"/>
      <c r="F151" s="127"/>
      <c r="G151" s="201"/>
      <c r="H151" s="127"/>
      <c r="I151" s="198"/>
      <c r="J151" s="227"/>
      <c r="K151" s="225" t="s">
        <v>505</v>
      </c>
      <c r="L151" s="129"/>
      <c r="M151" s="44"/>
    </row>
    <row r="152" ht="18.75" customHeight="1" spans="1:13">
      <c r="A152" s="115"/>
      <c r="B152" s="93" t="s">
        <v>536</v>
      </c>
      <c r="C152" s="239"/>
      <c r="D152" s="197"/>
      <c r="E152" s="201"/>
      <c r="F152" s="127"/>
      <c r="G152" s="201"/>
      <c r="H152" s="127"/>
      <c r="I152" s="198"/>
      <c r="J152" s="227"/>
      <c r="K152" s="225" t="s">
        <v>506</v>
      </c>
      <c r="L152" s="129"/>
      <c r="M152" s="44"/>
    </row>
    <row r="153" ht="18" customHeight="1" spans="1:13">
      <c r="A153" s="115"/>
      <c r="B153" s="75"/>
      <c r="C153" s="239"/>
      <c r="D153" s="240"/>
      <c r="E153" s="201"/>
      <c r="F153" s="127"/>
      <c r="G153" s="201"/>
      <c r="H153" s="127"/>
      <c r="I153" s="198"/>
      <c r="J153" s="227"/>
      <c r="K153" s="225" t="s">
        <v>507</v>
      </c>
      <c r="L153" s="129"/>
      <c r="M153" s="44"/>
    </row>
    <row r="154" ht="3.75" customHeight="1" spans="1:13">
      <c r="A154" s="113"/>
      <c r="B154" s="85"/>
      <c r="C154" s="257"/>
      <c r="D154" s="258"/>
      <c r="E154" s="259"/>
      <c r="F154" s="260"/>
      <c r="G154" s="259"/>
      <c r="H154" s="260"/>
      <c r="I154" s="264"/>
      <c r="J154" s="265"/>
      <c r="K154" s="230"/>
      <c r="L154" s="133"/>
      <c r="M154" s="44"/>
    </row>
    <row r="155" customHeight="1" spans="1:13">
      <c r="A155" s="194" t="s">
        <v>19</v>
      </c>
      <c r="B155" s="194"/>
      <c r="C155" s="194"/>
      <c r="D155" s="194"/>
      <c r="E155" s="248">
        <f t="shared" ref="E155:I155" si="4">SUM(E130:E149)</f>
        <v>2700000</v>
      </c>
      <c r="F155" s="248">
        <f t="shared" si="4"/>
        <v>2700000</v>
      </c>
      <c r="G155" s="248">
        <f t="shared" si="4"/>
        <v>2700000</v>
      </c>
      <c r="H155" s="248">
        <f t="shared" si="4"/>
        <v>2700000</v>
      </c>
      <c r="I155" s="248">
        <f t="shared" si="4"/>
        <v>2700000</v>
      </c>
      <c r="J155" s="255"/>
      <c r="K155" s="256">
        <f>SUM(E155:J155)</f>
        <v>13500000</v>
      </c>
      <c r="L155" s="256"/>
      <c r="M155" s="233"/>
    </row>
    <row r="156" ht="13.5" customHeight="1" spans="1:13">
      <c r="A156" s="103"/>
      <c r="B156" s="103"/>
      <c r="C156" s="103"/>
      <c r="D156" s="103"/>
      <c r="E156" s="247"/>
      <c r="F156" s="247"/>
      <c r="G156" s="247"/>
      <c r="H156" s="247"/>
      <c r="I156" s="247"/>
      <c r="J156" s="253"/>
      <c r="K156" s="147"/>
      <c r="L156" s="147"/>
      <c r="M156" s="233"/>
    </row>
    <row r="157" ht="13.5" customHeight="1" spans="1:13">
      <c r="A157" s="103"/>
      <c r="B157" s="103"/>
      <c r="C157" s="103"/>
      <c r="D157" s="103"/>
      <c r="E157" s="247"/>
      <c r="F157" s="247"/>
      <c r="G157" s="247"/>
      <c r="H157" s="247"/>
      <c r="I157" s="247"/>
      <c r="J157" s="253"/>
      <c r="K157" s="147"/>
      <c r="L157" s="147"/>
      <c r="M157" s="233"/>
    </row>
    <row r="158" s="42" customFormat="1" customHeight="1" spans="2:13">
      <c r="B158" s="105" t="s">
        <v>40</v>
      </c>
      <c r="C158" s="105"/>
      <c r="D158" s="105"/>
      <c r="E158" s="213"/>
      <c r="F158" s="213"/>
      <c r="G158" s="213"/>
      <c r="H158" s="213"/>
      <c r="I158" s="213"/>
      <c r="J158" s="237"/>
      <c r="K158" s="237"/>
      <c r="L158" s="105"/>
      <c r="M158" s="105"/>
    </row>
    <row r="159" s="42" customFormat="1" customHeight="1" spans="1:13">
      <c r="A159" s="190"/>
      <c r="B159" s="64" t="s">
        <v>77</v>
      </c>
      <c r="C159" s="214"/>
      <c r="D159" s="214" t="s">
        <v>43</v>
      </c>
      <c r="E159" s="193"/>
      <c r="F159" s="193"/>
      <c r="G159" s="193"/>
      <c r="H159" s="193"/>
      <c r="I159" s="216"/>
      <c r="J159" s="217"/>
      <c r="K159" s="217"/>
      <c r="L159" s="190"/>
      <c r="M159" s="214"/>
    </row>
    <row r="160" s="46" customFormat="1" customHeight="1" spans="1:12">
      <c r="A160" s="106" t="s">
        <v>44</v>
      </c>
      <c r="B160" s="107" t="s">
        <v>14</v>
      </c>
      <c r="C160" s="106" t="s">
        <v>45</v>
      </c>
      <c r="D160" s="108" t="s">
        <v>46</v>
      </c>
      <c r="E160" s="109" t="s">
        <v>47</v>
      </c>
      <c r="F160" s="110"/>
      <c r="G160" s="110"/>
      <c r="H160" s="110"/>
      <c r="I160" s="148"/>
      <c r="J160" s="218" t="s">
        <v>48</v>
      </c>
      <c r="K160" s="219" t="s">
        <v>49</v>
      </c>
      <c r="L160" s="219" t="s">
        <v>50</v>
      </c>
    </row>
    <row r="161" s="46" customFormat="1" customHeight="1" spans="1:12">
      <c r="A161" s="106"/>
      <c r="B161" s="111"/>
      <c r="C161" s="107"/>
      <c r="D161" s="194" t="s">
        <v>51</v>
      </c>
      <c r="E161" s="112">
        <v>2566</v>
      </c>
      <c r="F161" s="112">
        <v>2567</v>
      </c>
      <c r="G161" s="112">
        <v>2568</v>
      </c>
      <c r="H161" s="112">
        <v>2569</v>
      </c>
      <c r="I161" s="112">
        <v>2570</v>
      </c>
      <c r="J161" s="220" t="s">
        <v>52</v>
      </c>
      <c r="K161" s="221" t="s">
        <v>53</v>
      </c>
      <c r="L161" s="221" t="s">
        <v>54</v>
      </c>
    </row>
    <row r="162" customHeight="1" spans="1:13">
      <c r="A162" s="114">
        <v>21</v>
      </c>
      <c r="B162" s="215" t="s">
        <v>78</v>
      </c>
      <c r="C162" s="90" t="s">
        <v>56</v>
      </c>
      <c r="D162" s="199" t="s">
        <v>79</v>
      </c>
      <c r="E162" s="124">
        <v>2200000</v>
      </c>
      <c r="F162" s="124">
        <v>2200000</v>
      </c>
      <c r="G162" s="124">
        <v>2200000</v>
      </c>
      <c r="H162" s="124">
        <v>2200000</v>
      </c>
      <c r="I162" s="124">
        <v>2200000</v>
      </c>
      <c r="J162" s="222" t="s">
        <v>58</v>
      </c>
      <c r="K162" s="223" t="s">
        <v>80</v>
      </c>
      <c r="L162" s="126" t="s">
        <v>60</v>
      </c>
      <c r="M162" s="44"/>
    </row>
    <row r="163" customHeight="1" spans="1:13">
      <c r="A163" s="115"/>
      <c r="B163" s="263" t="s">
        <v>561</v>
      </c>
      <c r="C163" s="75" t="s">
        <v>62</v>
      </c>
      <c r="D163" s="200" t="s">
        <v>562</v>
      </c>
      <c r="E163" s="201"/>
      <c r="F163" s="127"/>
      <c r="G163" s="82"/>
      <c r="H163" s="82"/>
      <c r="I163" s="82"/>
      <c r="J163" s="224" t="s">
        <v>83</v>
      </c>
      <c r="K163" s="225" t="s">
        <v>84</v>
      </c>
      <c r="L163" s="129"/>
      <c r="M163" s="44"/>
    </row>
    <row r="164" customHeight="1" spans="1:13">
      <c r="A164" s="115"/>
      <c r="B164" s="202" t="s">
        <v>563</v>
      </c>
      <c r="C164" s="75" t="s">
        <v>139</v>
      </c>
      <c r="D164" s="200" t="s">
        <v>86</v>
      </c>
      <c r="E164" s="201"/>
      <c r="F164" s="127"/>
      <c r="G164" s="82"/>
      <c r="H164" s="82"/>
      <c r="I164" s="82"/>
      <c r="J164" s="224"/>
      <c r="K164" s="225"/>
      <c r="L164" s="129"/>
      <c r="M164" s="44"/>
    </row>
    <row r="165" customHeight="1" spans="1:13">
      <c r="A165" s="115"/>
      <c r="B165" s="202"/>
      <c r="C165" s="75" t="s">
        <v>69</v>
      </c>
      <c r="D165" s="200"/>
      <c r="E165" s="201"/>
      <c r="F165" s="127"/>
      <c r="G165" s="82"/>
      <c r="H165" s="82"/>
      <c r="I165" s="82"/>
      <c r="J165" s="224"/>
      <c r="K165" s="225"/>
      <c r="L165" s="129"/>
      <c r="M165" s="44"/>
    </row>
    <row r="166" ht="3" customHeight="1" spans="1:13">
      <c r="A166" s="115"/>
      <c r="B166" s="203"/>
      <c r="C166" s="86"/>
      <c r="D166" s="204"/>
      <c r="E166" s="205"/>
      <c r="F166" s="131"/>
      <c r="G166" s="206"/>
      <c r="H166" s="206"/>
      <c r="I166" s="206"/>
      <c r="J166" s="229"/>
      <c r="K166" s="230"/>
      <c r="L166" s="133"/>
      <c r="M166" s="44"/>
    </row>
    <row r="167" customHeight="1" spans="1:13">
      <c r="A167" s="114">
        <v>22</v>
      </c>
      <c r="B167" s="91" t="s">
        <v>78</v>
      </c>
      <c r="C167" s="90" t="s">
        <v>56</v>
      </c>
      <c r="D167" s="199" t="s">
        <v>79</v>
      </c>
      <c r="E167" s="124">
        <v>400000</v>
      </c>
      <c r="F167" s="124">
        <v>400000</v>
      </c>
      <c r="G167" s="124">
        <v>400000</v>
      </c>
      <c r="H167" s="124">
        <v>400000</v>
      </c>
      <c r="I167" s="124">
        <v>400000</v>
      </c>
      <c r="J167" s="222" t="s">
        <v>58</v>
      </c>
      <c r="K167" s="223" t="s">
        <v>80</v>
      </c>
      <c r="L167" s="126" t="s">
        <v>60</v>
      </c>
      <c r="M167" s="44"/>
    </row>
    <row r="168" customHeight="1" spans="1:13">
      <c r="A168" s="115"/>
      <c r="B168" s="196" t="s">
        <v>561</v>
      </c>
      <c r="C168" s="75" t="s">
        <v>62</v>
      </c>
      <c r="D168" s="200" t="s">
        <v>557</v>
      </c>
      <c r="E168" s="201"/>
      <c r="F168" s="127"/>
      <c r="G168" s="82"/>
      <c r="H168" s="82"/>
      <c r="I168" s="82"/>
      <c r="J168" s="224" t="s">
        <v>83</v>
      </c>
      <c r="K168" s="225" t="s">
        <v>84</v>
      </c>
      <c r="L168" s="129"/>
      <c r="M168" s="44"/>
    </row>
    <row r="169" customHeight="1" spans="1:13">
      <c r="A169" s="115"/>
      <c r="B169" s="93" t="s">
        <v>564</v>
      </c>
      <c r="C169" s="75" t="s">
        <v>139</v>
      </c>
      <c r="D169" s="197" t="s">
        <v>86</v>
      </c>
      <c r="E169" s="201"/>
      <c r="F169" s="127"/>
      <c r="G169" s="82"/>
      <c r="H169" s="82"/>
      <c r="I169" s="82"/>
      <c r="J169" s="224"/>
      <c r="K169" s="225"/>
      <c r="L169" s="129"/>
      <c r="M169" s="44"/>
    </row>
    <row r="170" customHeight="1" spans="1:13">
      <c r="A170" s="115"/>
      <c r="B170" s="202"/>
      <c r="C170" s="75" t="s">
        <v>69</v>
      </c>
      <c r="D170" s="200"/>
      <c r="E170" s="201"/>
      <c r="F170" s="127"/>
      <c r="G170" s="82"/>
      <c r="H170" s="82"/>
      <c r="I170" s="82"/>
      <c r="J170" s="224"/>
      <c r="K170" s="225"/>
      <c r="L170" s="129"/>
      <c r="M170" s="44"/>
    </row>
    <row r="171" ht="7.5" customHeight="1" spans="1:13">
      <c r="A171" s="115"/>
      <c r="B171" s="203"/>
      <c r="C171" s="86"/>
      <c r="D171" s="204"/>
      <c r="E171" s="205"/>
      <c r="F171" s="131"/>
      <c r="G171" s="206"/>
      <c r="H171" s="206"/>
      <c r="I171" s="206"/>
      <c r="J171" s="229"/>
      <c r="K171" s="230"/>
      <c r="L171" s="133"/>
      <c r="M171" s="44"/>
    </row>
    <row r="172" customHeight="1" spans="1:13">
      <c r="A172" s="114">
        <v>23</v>
      </c>
      <c r="B172" s="91" t="s">
        <v>78</v>
      </c>
      <c r="C172" s="90" t="s">
        <v>56</v>
      </c>
      <c r="D172" s="199" t="s">
        <v>79</v>
      </c>
      <c r="E172" s="124">
        <v>600000</v>
      </c>
      <c r="F172" s="124">
        <v>600000</v>
      </c>
      <c r="G172" s="124">
        <v>600000</v>
      </c>
      <c r="H172" s="124">
        <v>600000</v>
      </c>
      <c r="I172" s="124">
        <v>600000</v>
      </c>
      <c r="J172" s="222" t="s">
        <v>58</v>
      </c>
      <c r="K172" s="223" t="s">
        <v>80</v>
      </c>
      <c r="L172" s="126" t="s">
        <v>60</v>
      </c>
      <c r="M172" s="44"/>
    </row>
    <row r="173" customHeight="1" spans="1:13">
      <c r="A173" s="115"/>
      <c r="B173" s="196" t="s">
        <v>561</v>
      </c>
      <c r="C173" s="75" t="s">
        <v>62</v>
      </c>
      <c r="D173" s="200" t="s">
        <v>565</v>
      </c>
      <c r="E173" s="201"/>
      <c r="F173" s="127"/>
      <c r="G173" s="82"/>
      <c r="H173" s="82"/>
      <c r="I173" s="82"/>
      <c r="J173" s="224" t="s">
        <v>83</v>
      </c>
      <c r="K173" s="225" t="s">
        <v>84</v>
      </c>
      <c r="L173" s="129"/>
      <c r="M173" s="44"/>
    </row>
    <row r="174" customHeight="1" spans="1:13">
      <c r="A174" s="115"/>
      <c r="B174" s="93" t="s">
        <v>566</v>
      </c>
      <c r="C174" s="75" t="s">
        <v>139</v>
      </c>
      <c r="D174" s="197" t="s">
        <v>86</v>
      </c>
      <c r="E174" s="201"/>
      <c r="F174" s="127"/>
      <c r="G174" s="82"/>
      <c r="H174" s="82"/>
      <c r="I174" s="82"/>
      <c r="J174" s="224"/>
      <c r="K174" s="225"/>
      <c r="L174" s="129"/>
      <c r="M174" s="44"/>
    </row>
    <row r="175" customHeight="1" spans="1:13">
      <c r="A175" s="115"/>
      <c r="B175" s="202"/>
      <c r="C175" s="75" t="s">
        <v>69</v>
      </c>
      <c r="D175" s="200"/>
      <c r="E175" s="201"/>
      <c r="F175" s="127"/>
      <c r="G175" s="82"/>
      <c r="H175" s="82"/>
      <c r="I175" s="82"/>
      <c r="J175" s="224"/>
      <c r="K175" s="225"/>
      <c r="L175" s="129"/>
      <c r="M175" s="44"/>
    </row>
    <row r="176" ht="7.5" customHeight="1" spans="1:13">
      <c r="A176" s="115"/>
      <c r="B176" s="203"/>
      <c r="C176" s="86"/>
      <c r="D176" s="204"/>
      <c r="E176" s="205"/>
      <c r="F176" s="131"/>
      <c r="G176" s="206"/>
      <c r="H176" s="206"/>
      <c r="I176" s="206"/>
      <c r="J176" s="229"/>
      <c r="K176" s="230"/>
      <c r="L176" s="133"/>
      <c r="M176" s="44"/>
    </row>
    <row r="177" customHeight="1" spans="1:13">
      <c r="A177" s="114">
        <v>24</v>
      </c>
      <c r="B177" s="91" t="s">
        <v>78</v>
      </c>
      <c r="C177" s="90" t="s">
        <v>56</v>
      </c>
      <c r="D177" s="199" t="s">
        <v>79</v>
      </c>
      <c r="E177" s="124">
        <v>450000</v>
      </c>
      <c r="F177" s="124">
        <v>450000</v>
      </c>
      <c r="G177" s="124">
        <v>450000</v>
      </c>
      <c r="H177" s="124">
        <v>450000</v>
      </c>
      <c r="I177" s="124">
        <v>450000</v>
      </c>
      <c r="J177" s="222" t="s">
        <v>58</v>
      </c>
      <c r="K177" s="223" t="s">
        <v>80</v>
      </c>
      <c r="L177" s="126" t="s">
        <v>60</v>
      </c>
      <c r="M177" s="44"/>
    </row>
    <row r="178" customHeight="1" spans="1:13">
      <c r="A178" s="115"/>
      <c r="B178" s="196" t="s">
        <v>567</v>
      </c>
      <c r="C178" s="75" t="s">
        <v>62</v>
      </c>
      <c r="D178" s="200" t="s">
        <v>557</v>
      </c>
      <c r="E178" s="201"/>
      <c r="F178" s="127"/>
      <c r="G178" s="82"/>
      <c r="H178" s="82"/>
      <c r="I178" s="82"/>
      <c r="J178" s="224" t="s">
        <v>83</v>
      </c>
      <c r="K178" s="225" t="s">
        <v>84</v>
      </c>
      <c r="L178" s="129"/>
      <c r="M178" s="44"/>
    </row>
    <row r="179" customHeight="1" spans="1:13">
      <c r="A179" s="115"/>
      <c r="B179" s="196" t="s">
        <v>568</v>
      </c>
      <c r="C179" s="75" t="s">
        <v>517</v>
      </c>
      <c r="D179" s="197" t="s">
        <v>86</v>
      </c>
      <c r="E179" s="201"/>
      <c r="F179" s="127"/>
      <c r="G179" s="82"/>
      <c r="H179" s="82"/>
      <c r="I179" s="82"/>
      <c r="J179" s="224"/>
      <c r="K179" s="225"/>
      <c r="L179" s="129"/>
      <c r="M179" s="44"/>
    </row>
    <row r="180" customHeight="1" spans="1:13">
      <c r="A180" s="115"/>
      <c r="B180" s="93" t="s">
        <v>569</v>
      </c>
      <c r="C180" s="75" t="s">
        <v>506</v>
      </c>
      <c r="D180" s="200"/>
      <c r="E180" s="201"/>
      <c r="F180" s="127"/>
      <c r="G180" s="82"/>
      <c r="H180" s="82"/>
      <c r="I180" s="82"/>
      <c r="J180" s="224"/>
      <c r="K180" s="225"/>
      <c r="L180" s="129"/>
      <c r="M180" s="44"/>
    </row>
    <row r="181" customHeight="1" spans="1:13">
      <c r="A181" s="115"/>
      <c r="B181" s="202" t="s">
        <v>570</v>
      </c>
      <c r="C181" s="75" t="s">
        <v>522</v>
      </c>
      <c r="D181" s="200"/>
      <c r="E181" s="201"/>
      <c r="F181" s="127"/>
      <c r="G181" s="82"/>
      <c r="H181" s="82"/>
      <c r="I181" s="82"/>
      <c r="J181" s="224"/>
      <c r="K181" s="225"/>
      <c r="L181" s="129"/>
      <c r="M181" s="44"/>
    </row>
    <row r="182" ht="6" customHeight="1" spans="1:13">
      <c r="A182" s="115"/>
      <c r="B182" s="203"/>
      <c r="C182" s="86"/>
      <c r="D182" s="204"/>
      <c r="E182" s="205"/>
      <c r="F182" s="131"/>
      <c r="G182" s="206"/>
      <c r="H182" s="206"/>
      <c r="I182" s="206"/>
      <c r="J182" s="229"/>
      <c r="K182" s="230"/>
      <c r="L182" s="133"/>
      <c r="M182" s="44"/>
    </row>
    <row r="183" customHeight="1" spans="1:13">
      <c r="A183" s="207" t="s">
        <v>19</v>
      </c>
      <c r="B183" s="207"/>
      <c r="C183" s="207"/>
      <c r="D183" s="207"/>
      <c r="E183" s="208">
        <f t="shared" ref="E183:I183" si="5">SUM(E162:E177)</f>
        <v>3650000</v>
      </c>
      <c r="F183" s="208">
        <f t="shared" si="5"/>
        <v>3650000</v>
      </c>
      <c r="G183" s="208">
        <f t="shared" si="5"/>
        <v>3650000</v>
      </c>
      <c r="H183" s="208">
        <f t="shared" si="5"/>
        <v>3650000</v>
      </c>
      <c r="I183" s="208">
        <f t="shared" si="5"/>
        <v>3650000</v>
      </c>
      <c r="J183" s="231"/>
      <c r="K183" s="232">
        <f>SUM(E183:J183)</f>
        <v>18250000</v>
      </c>
      <c r="L183" s="232"/>
      <c r="M183" s="233"/>
    </row>
    <row r="184" ht="16.5" customHeight="1" spans="1:13">
      <c r="A184" s="103"/>
      <c r="B184" s="103"/>
      <c r="C184" s="103"/>
      <c r="D184" s="103"/>
      <c r="E184" s="247"/>
      <c r="F184" s="247"/>
      <c r="G184" s="247"/>
      <c r="H184" s="247"/>
      <c r="I184" s="247"/>
      <c r="J184" s="253"/>
      <c r="K184" s="147"/>
      <c r="L184" s="147"/>
      <c r="M184" s="233"/>
    </row>
    <row r="185" ht="16.5" customHeight="1" spans="1:13">
      <c r="A185" s="103"/>
      <c r="B185" s="103"/>
      <c r="C185" s="103"/>
      <c r="D185" s="103"/>
      <c r="E185" s="247"/>
      <c r="F185" s="247"/>
      <c r="G185" s="247"/>
      <c r="H185" s="247"/>
      <c r="I185" s="247"/>
      <c r="J185" s="253"/>
      <c r="K185" s="147"/>
      <c r="L185" s="147"/>
      <c r="M185" s="233"/>
    </row>
    <row r="186" ht="16.5" customHeight="1" spans="1:13">
      <c r="A186" s="103"/>
      <c r="B186" s="103"/>
      <c r="C186" s="103"/>
      <c r="D186" s="103"/>
      <c r="E186" s="247"/>
      <c r="F186" s="247"/>
      <c r="G186" s="247"/>
      <c r="H186" s="247"/>
      <c r="I186" s="247"/>
      <c r="J186" s="253"/>
      <c r="K186" s="147"/>
      <c r="L186" s="147"/>
      <c r="M186" s="233"/>
    </row>
    <row r="187" ht="16.5" customHeight="1" spans="1:13">
      <c r="A187" s="103"/>
      <c r="B187" s="103"/>
      <c r="C187" s="103"/>
      <c r="D187" s="103"/>
      <c r="E187" s="247"/>
      <c r="F187" s="247"/>
      <c r="G187" s="247"/>
      <c r="H187" s="247"/>
      <c r="I187" s="247"/>
      <c r="J187" s="253"/>
      <c r="K187" s="147"/>
      <c r="L187" s="147"/>
      <c r="M187" s="233"/>
    </row>
    <row r="188" s="42" customFormat="1" customHeight="1" spans="2:13">
      <c r="B188" s="105" t="s">
        <v>40</v>
      </c>
      <c r="C188" s="105"/>
      <c r="D188" s="105"/>
      <c r="E188" s="213"/>
      <c r="F188" s="213"/>
      <c r="G188" s="213"/>
      <c r="H188" s="213"/>
      <c r="I188" s="213"/>
      <c r="J188" s="237"/>
      <c r="K188" s="237"/>
      <c r="L188" s="105"/>
      <c r="M188" s="105"/>
    </row>
    <row r="189" s="42" customFormat="1" customHeight="1" spans="1:13">
      <c r="A189" s="190"/>
      <c r="B189" s="64" t="s">
        <v>77</v>
      </c>
      <c r="C189" s="214"/>
      <c r="D189" s="214" t="s">
        <v>43</v>
      </c>
      <c r="E189" s="193"/>
      <c r="F189" s="193"/>
      <c r="G189" s="193"/>
      <c r="H189" s="193"/>
      <c r="I189" s="216"/>
      <c r="J189" s="217"/>
      <c r="K189" s="217"/>
      <c r="L189" s="190"/>
      <c r="M189" s="214"/>
    </row>
    <row r="190" s="46" customFormat="1" customHeight="1" spans="1:12">
      <c r="A190" s="106" t="s">
        <v>44</v>
      </c>
      <c r="B190" s="107" t="s">
        <v>14</v>
      </c>
      <c r="C190" s="106" t="s">
        <v>45</v>
      </c>
      <c r="D190" s="108" t="s">
        <v>46</v>
      </c>
      <c r="E190" s="109" t="s">
        <v>47</v>
      </c>
      <c r="F190" s="110"/>
      <c r="G190" s="110"/>
      <c r="H190" s="110"/>
      <c r="I190" s="148"/>
      <c r="J190" s="218" t="s">
        <v>48</v>
      </c>
      <c r="K190" s="219" t="s">
        <v>49</v>
      </c>
      <c r="L190" s="219" t="s">
        <v>50</v>
      </c>
    </row>
    <row r="191" s="46" customFormat="1" customHeight="1" spans="1:12">
      <c r="A191" s="106"/>
      <c r="B191" s="111"/>
      <c r="C191" s="106"/>
      <c r="D191" s="194" t="s">
        <v>51</v>
      </c>
      <c r="E191" s="112">
        <v>2566</v>
      </c>
      <c r="F191" s="112">
        <v>2567</v>
      </c>
      <c r="G191" s="112">
        <v>2568</v>
      </c>
      <c r="H191" s="112">
        <v>2569</v>
      </c>
      <c r="I191" s="112">
        <v>2570</v>
      </c>
      <c r="J191" s="220" t="s">
        <v>52</v>
      </c>
      <c r="K191" s="221" t="s">
        <v>53</v>
      </c>
      <c r="L191" s="221" t="s">
        <v>54</v>
      </c>
    </row>
    <row r="192" ht="18" customHeight="1" spans="1:13">
      <c r="A192" s="114">
        <v>25</v>
      </c>
      <c r="B192" s="91" t="s">
        <v>533</v>
      </c>
      <c r="C192" s="238" t="s">
        <v>310</v>
      </c>
      <c r="D192" s="195" t="s">
        <v>79</v>
      </c>
      <c r="E192" s="124">
        <v>800000</v>
      </c>
      <c r="F192" s="124">
        <v>800000</v>
      </c>
      <c r="G192" s="124">
        <v>800000</v>
      </c>
      <c r="H192" s="124">
        <v>800000</v>
      </c>
      <c r="I192" s="124">
        <v>800000</v>
      </c>
      <c r="J192" s="222" t="s">
        <v>58</v>
      </c>
      <c r="K192" s="223" t="s">
        <v>59</v>
      </c>
      <c r="L192" s="126" t="s">
        <v>60</v>
      </c>
      <c r="M192" s="44"/>
    </row>
    <row r="193" ht="18.75" customHeight="1" spans="1:13">
      <c r="A193" s="115"/>
      <c r="B193" s="93" t="s">
        <v>571</v>
      </c>
      <c r="C193" s="239" t="s">
        <v>315</v>
      </c>
      <c r="D193" s="197" t="s">
        <v>572</v>
      </c>
      <c r="E193" s="201"/>
      <c r="F193" s="127"/>
      <c r="G193" s="201"/>
      <c r="H193" s="127"/>
      <c r="I193" s="198"/>
      <c r="J193" s="224" t="s">
        <v>64</v>
      </c>
      <c r="K193" s="225" t="s">
        <v>194</v>
      </c>
      <c r="L193" s="129"/>
      <c r="M193" s="44"/>
    </row>
    <row r="194" ht="18.75" customHeight="1" spans="1:13">
      <c r="A194" s="115"/>
      <c r="B194" s="93" t="s">
        <v>478</v>
      </c>
      <c r="C194" s="239"/>
      <c r="D194" s="197" t="s">
        <v>518</v>
      </c>
      <c r="E194" s="201"/>
      <c r="F194" s="127"/>
      <c r="G194" s="201"/>
      <c r="H194" s="127"/>
      <c r="I194" s="198"/>
      <c r="J194" s="227"/>
      <c r="K194" s="225" t="s">
        <v>505</v>
      </c>
      <c r="L194" s="129"/>
      <c r="M194" s="44"/>
    </row>
    <row r="195" ht="18.75" customHeight="1" spans="1:13">
      <c r="A195" s="115"/>
      <c r="B195" s="75" t="s">
        <v>573</v>
      </c>
      <c r="C195" s="239"/>
      <c r="D195" s="197"/>
      <c r="E195" s="201"/>
      <c r="F195" s="127"/>
      <c r="G195" s="201"/>
      <c r="H195" s="127"/>
      <c r="I195" s="198"/>
      <c r="J195" s="227"/>
      <c r="K195" s="225" t="s">
        <v>506</v>
      </c>
      <c r="L195" s="129"/>
      <c r="M195" s="44"/>
    </row>
    <row r="196" ht="18" customHeight="1" spans="1:13">
      <c r="A196" s="115"/>
      <c r="B196" s="93" t="s">
        <v>574</v>
      </c>
      <c r="C196" s="239"/>
      <c r="D196" s="240"/>
      <c r="E196" s="201"/>
      <c r="F196" s="127"/>
      <c r="G196" s="201"/>
      <c r="H196" s="127"/>
      <c r="I196" s="198"/>
      <c r="J196" s="227"/>
      <c r="K196" s="225" t="s">
        <v>507</v>
      </c>
      <c r="L196" s="129"/>
      <c r="M196" s="44"/>
    </row>
    <row r="197" ht="4.5" customHeight="1" spans="1:13">
      <c r="A197" s="115"/>
      <c r="B197" s="75"/>
      <c r="C197" s="239"/>
      <c r="D197" s="240"/>
      <c r="E197" s="201"/>
      <c r="F197" s="127"/>
      <c r="G197" s="201"/>
      <c r="H197" s="127"/>
      <c r="I197" s="198"/>
      <c r="J197" s="269"/>
      <c r="K197" s="225"/>
      <c r="L197" s="129"/>
      <c r="M197" s="44"/>
    </row>
    <row r="198" customHeight="1" spans="1:13">
      <c r="A198" s="114">
        <v>26</v>
      </c>
      <c r="B198" s="91" t="s">
        <v>575</v>
      </c>
      <c r="C198" s="238" t="s">
        <v>310</v>
      </c>
      <c r="D198" s="77" t="s">
        <v>367</v>
      </c>
      <c r="E198" s="124">
        <v>250000</v>
      </c>
      <c r="F198" s="124">
        <v>250000</v>
      </c>
      <c r="G198" s="124">
        <v>250000</v>
      </c>
      <c r="H198" s="124">
        <v>250000</v>
      </c>
      <c r="I198" s="124">
        <v>250000</v>
      </c>
      <c r="J198" s="222" t="s">
        <v>58</v>
      </c>
      <c r="K198" s="270" t="s">
        <v>80</v>
      </c>
      <c r="L198" s="77" t="s">
        <v>60</v>
      </c>
      <c r="M198" s="44"/>
    </row>
    <row r="199" customHeight="1" spans="1:13">
      <c r="A199" s="115"/>
      <c r="B199" s="93" t="s">
        <v>576</v>
      </c>
      <c r="C199" s="239" t="s">
        <v>315</v>
      </c>
      <c r="D199" s="240" t="s">
        <v>577</v>
      </c>
      <c r="E199" s="201"/>
      <c r="F199" s="127"/>
      <c r="G199" s="201"/>
      <c r="H199" s="127"/>
      <c r="I199" s="201"/>
      <c r="J199" s="224" t="s">
        <v>83</v>
      </c>
      <c r="K199" s="271" t="s">
        <v>84</v>
      </c>
      <c r="L199" s="240"/>
      <c r="M199" s="44"/>
    </row>
    <row r="200" customHeight="1" spans="1:13">
      <c r="A200" s="115"/>
      <c r="B200" s="93" t="s">
        <v>578</v>
      </c>
      <c r="C200" s="239"/>
      <c r="D200" s="266"/>
      <c r="E200" s="267"/>
      <c r="F200" s="130"/>
      <c r="G200" s="267"/>
      <c r="H200" s="130"/>
      <c r="I200" s="267"/>
      <c r="J200" s="224"/>
      <c r="K200" s="271"/>
      <c r="L200" s="240"/>
      <c r="M200" s="44"/>
    </row>
    <row r="201" customHeight="1" spans="1:13">
      <c r="A201" s="115"/>
      <c r="B201" s="93" t="s">
        <v>579</v>
      </c>
      <c r="C201" s="239"/>
      <c r="D201" s="266"/>
      <c r="E201" s="267"/>
      <c r="F201" s="130"/>
      <c r="G201" s="267"/>
      <c r="H201" s="130"/>
      <c r="I201" s="267"/>
      <c r="J201" s="224"/>
      <c r="K201" s="271"/>
      <c r="L201" s="240"/>
      <c r="M201" s="44"/>
    </row>
    <row r="202" ht="6.75" customHeight="1" spans="1:13">
      <c r="A202" s="113"/>
      <c r="B202" s="96"/>
      <c r="C202" s="257"/>
      <c r="D202" s="268"/>
      <c r="E202" s="205"/>
      <c r="F202" s="131"/>
      <c r="G202" s="205"/>
      <c r="H202" s="131"/>
      <c r="I202" s="205"/>
      <c r="J202" s="229"/>
      <c r="K202" s="272"/>
      <c r="L202" s="258"/>
      <c r="M202" s="44"/>
    </row>
    <row r="203" customHeight="1" spans="1:13">
      <c r="A203" s="114">
        <v>27</v>
      </c>
      <c r="B203" s="91" t="s">
        <v>580</v>
      </c>
      <c r="C203" s="238" t="s">
        <v>310</v>
      </c>
      <c r="D203" s="77" t="s">
        <v>367</v>
      </c>
      <c r="E203" s="124">
        <v>130000</v>
      </c>
      <c r="F203" s="124">
        <v>130000</v>
      </c>
      <c r="G203" s="124">
        <v>130000</v>
      </c>
      <c r="H203" s="124">
        <v>130000</v>
      </c>
      <c r="I203" s="124">
        <v>130000</v>
      </c>
      <c r="J203" s="222" t="s">
        <v>58</v>
      </c>
      <c r="K203" s="270" t="s">
        <v>80</v>
      </c>
      <c r="L203" s="77" t="s">
        <v>60</v>
      </c>
      <c r="M203" s="44"/>
    </row>
    <row r="204" customHeight="1" spans="1:13">
      <c r="A204" s="115"/>
      <c r="B204" s="93" t="s">
        <v>576</v>
      </c>
      <c r="C204" s="239" t="s">
        <v>315</v>
      </c>
      <c r="D204" s="240"/>
      <c r="E204" s="201"/>
      <c r="F204" s="127"/>
      <c r="G204" s="201"/>
      <c r="H204" s="127"/>
      <c r="I204" s="201"/>
      <c r="J204" s="224" t="s">
        <v>83</v>
      </c>
      <c r="K204" s="271" t="s">
        <v>84</v>
      </c>
      <c r="L204" s="240"/>
      <c r="M204" s="44"/>
    </row>
    <row r="205" customHeight="1" spans="1:13">
      <c r="A205" s="115"/>
      <c r="B205" s="93" t="s">
        <v>581</v>
      </c>
      <c r="C205" s="239"/>
      <c r="D205" s="266"/>
      <c r="E205" s="267"/>
      <c r="F205" s="130"/>
      <c r="G205" s="267"/>
      <c r="H205" s="130"/>
      <c r="I205" s="267"/>
      <c r="J205" s="224"/>
      <c r="K205" s="271"/>
      <c r="L205" s="240"/>
      <c r="M205" s="44"/>
    </row>
    <row r="206" customHeight="1" spans="1:13">
      <c r="A206" s="113"/>
      <c r="B206" s="96" t="s">
        <v>582</v>
      </c>
      <c r="C206" s="257"/>
      <c r="D206" s="268"/>
      <c r="E206" s="205"/>
      <c r="F206" s="131"/>
      <c r="G206" s="205"/>
      <c r="H206" s="131"/>
      <c r="I206" s="205"/>
      <c r="J206" s="229"/>
      <c r="K206" s="272"/>
      <c r="L206" s="258"/>
      <c r="M206" s="44"/>
    </row>
    <row r="207" customHeight="1" spans="1:13">
      <c r="A207" s="114">
        <v>28</v>
      </c>
      <c r="B207" s="91" t="s">
        <v>580</v>
      </c>
      <c r="C207" s="238" t="s">
        <v>310</v>
      </c>
      <c r="D207" s="77" t="s">
        <v>583</v>
      </c>
      <c r="E207" s="124">
        <v>310000</v>
      </c>
      <c r="F207" s="124">
        <v>310000</v>
      </c>
      <c r="G207" s="124">
        <v>310000</v>
      </c>
      <c r="H207" s="124">
        <v>310000</v>
      </c>
      <c r="I207" s="124">
        <v>310000</v>
      </c>
      <c r="J207" s="222" t="s">
        <v>58</v>
      </c>
      <c r="K207" s="270" t="s">
        <v>80</v>
      </c>
      <c r="L207" s="77" t="s">
        <v>60</v>
      </c>
      <c r="M207" s="44"/>
    </row>
    <row r="208" customHeight="1" spans="1:13">
      <c r="A208" s="115"/>
      <c r="B208" s="93" t="s">
        <v>576</v>
      </c>
      <c r="C208" s="239" t="s">
        <v>315</v>
      </c>
      <c r="D208" s="240"/>
      <c r="E208" s="201"/>
      <c r="F208" s="127"/>
      <c r="G208" s="201"/>
      <c r="H208" s="127"/>
      <c r="I208" s="201"/>
      <c r="J208" s="224" t="s">
        <v>83</v>
      </c>
      <c r="K208" s="271" t="s">
        <v>84</v>
      </c>
      <c r="L208" s="240"/>
      <c r="M208" s="44"/>
    </row>
    <row r="209" customHeight="1" spans="1:13">
      <c r="A209" s="115"/>
      <c r="B209" s="93" t="s">
        <v>584</v>
      </c>
      <c r="C209" s="239"/>
      <c r="D209" s="266"/>
      <c r="E209" s="267"/>
      <c r="F209" s="130"/>
      <c r="G209" s="267"/>
      <c r="H209" s="130"/>
      <c r="I209" s="267"/>
      <c r="J209" s="224"/>
      <c r="K209" s="271"/>
      <c r="L209" s="240"/>
      <c r="M209" s="44"/>
    </row>
    <row r="210" ht="6" customHeight="1" spans="1:13">
      <c r="A210" s="113"/>
      <c r="B210" s="96"/>
      <c r="C210" s="257"/>
      <c r="D210" s="268"/>
      <c r="E210" s="205"/>
      <c r="F210" s="131"/>
      <c r="G210" s="205"/>
      <c r="H210" s="131"/>
      <c r="I210" s="205"/>
      <c r="J210" s="229"/>
      <c r="K210" s="272"/>
      <c r="L210" s="258"/>
      <c r="M210" s="44"/>
    </row>
    <row r="211" customHeight="1" spans="1:13">
      <c r="A211" s="114">
        <v>29</v>
      </c>
      <c r="B211" s="91" t="s">
        <v>580</v>
      </c>
      <c r="C211" s="238" t="s">
        <v>310</v>
      </c>
      <c r="D211" s="77" t="s">
        <v>367</v>
      </c>
      <c r="E211" s="124">
        <v>130000</v>
      </c>
      <c r="F211" s="124">
        <v>130000</v>
      </c>
      <c r="G211" s="124">
        <v>130000</v>
      </c>
      <c r="H211" s="124">
        <v>130000</v>
      </c>
      <c r="I211" s="124">
        <v>130000</v>
      </c>
      <c r="J211" s="222" t="s">
        <v>58</v>
      </c>
      <c r="K211" s="270" t="s">
        <v>80</v>
      </c>
      <c r="L211" s="77" t="s">
        <v>60</v>
      </c>
      <c r="M211" s="44"/>
    </row>
    <row r="212" customHeight="1" spans="1:13">
      <c r="A212" s="115"/>
      <c r="B212" s="93" t="s">
        <v>576</v>
      </c>
      <c r="C212" s="239" t="s">
        <v>315</v>
      </c>
      <c r="D212" s="240"/>
      <c r="E212" s="201"/>
      <c r="F212" s="127"/>
      <c r="G212" s="201"/>
      <c r="H212" s="127"/>
      <c r="I212" s="201"/>
      <c r="J212" s="224" t="s">
        <v>83</v>
      </c>
      <c r="K212" s="271" t="s">
        <v>84</v>
      </c>
      <c r="L212" s="240"/>
      <c r="M212" s="44"/>
    </row>
    <row r="213" customHeight="1" spans="1:13">
      <c r="A213" s="115"/>
      <c r="B213" s="93" t="s">
        <v>585</v>
      </c>
      <c r="C213" s="239"/>
      <c r="D213" s="266"/>
      <c r="E213" s="267"/>
      <c r="F213" s="130"/>
      <c r="G213" s="267"/>
      <c r="H213" s="130"/>
      <c r="I213" s="267"/>
      <c r="J213" s="224"/>
      <c r="K213" s="271"/>
      <c r="L213" s="240"/>
      <c r="M213" s="44"/>
    </row>
    <row r="214" customHeight="1" spans="1:13">
      <c r="A214" s="113"/>
      <c r="B214" s="96" t="s">
        <v>586</v>
      </c>
      <c r="C214" s="257"/>
      <c r="D214" s="268"/>
      <c r="E214" s="205"/>
      <c r="F214" s="131"/>
      <c r="G214" s="205"/>
      <c r="H214" s="131"/>
      <c r="I214" s="205"/>
      <c r="J214" s="229"/>
      <c r="K214" s="272"/>
      <c r="L214" s="258"/>
      <c r="M214" s="44"/>
    </row>
    <row r="215" customHeight="1" spans="1:13">
      <c r="A215" s="207" t="s">
        <v>19</v>
      </c>
      <c r="B215" s="194"/>
      <c r="C215" s="194"/>
      <c r="D215" s="194"/>
      <c r="E215" s="248">
        <f t="shared" ref="E215:I215" si="6">SUM(E192:E211)</f>
        <v>1620000</v>
      </c>
      <c r="F215" s="248">
        <f t="shared" si="6"/>
        <v>1620000</v>
      </c>
      <c r="G215" s="248">
        <f t="shared" si="6"/>
        <v>1620000</v>
      </c>
      <c r="H215" s="248">
        <f t="shared" si="6"/>
        <v>1620000</v>
      </c>
      <c r="I215" s="248">
        <f t="shared" si="6"/>
        <v>1620000</v>
      </c>
      <c r="J215" s="255"/>
      <c r="K215" s="256">
        <f>SUM(E215:J215)</f>
        <v>8100000</v>
      </c>
      <c r="L215" s="256"/>
      <c r="M215" s="233"/>
    </row>
    <row r="216" ht="13.5" customHeight="1" spans="1:13">
      <c r="A216" s="103"/>
      <c r="B216" s="103"/>
      <c r="C216" s="103"/>
      <c r="D216" s="103"/>
      <c r="E216" s="247"/>
      <c r="F216" s="247"/>
      <c r="G216" s="247"/>
      <c r="H216" s="247"/>
      <c r="I216" s="247"/>
      <c r="J216" s="253"/>
      <c r="K216" s="147"/>
      <c r="L216" s="147"/>
      <c r="M216" s="233"/>
    </row>
    <row r="217" ht="13.5" customHeight="1" spans="1:13">
      <c r="A217" s="103"/>
      <c r="B217" s="103"/>
      <c r="C217" s="103"/>
      <c r="D217" s="103"/>
      <c r="E217" s="247"/>
      <c r="F217" s="247"/>
      <c r="G217" s="247"/>
      <c r="H217" s="247"/>
      <c r="I217" s="247"/>
      <c r="J217" s="253"/>
      <c r="K217" s="147"/>
      <c r="L217" s="147"/>
      <c r="M217" s="233"/>
    </row>
    <row r="218" s="42" customFormat="1" customHeight="1" spans="2:13">
      <c r="B218" s="105" t="s">
        <v>40</v>
      </c>
      <c r="C218" s="105"/>
      <c r="D218" s="105"/>
      <c r="E218" s="213"/>
      <c r="F218" s="213"/>
      <c r="G218" s="213"/>
      <c r="H218" s="213"/>
      <c r="I218" s="213"/>
      <c r="J218" s="237"/>
      <c r="K218" s="237"/>
      <c r="L218" s="105"/>
      <c r="M218" s="105"/>
    </row>
    <row r="219" s="42" customFormat="1" customHeight="1" spans="1:13">
      <c r="A219" s="190"/>
      <c r="B219" s="64" t="s">
        <v>77</v>
      </c>
      <c r="C219" s="214"/>
      <c r="D219" s="214" t="s">
        <v>43</v>
      </c>
      <c r="E219" s="193"/>
      <c r="F219" s="193"/>
      <c r="G219" s="193"/>
      <c r="H219" s="193"/>
      <c r="I219" s="216"/>
      <c r="J219" s="217"/>
      <c r="K219" s="217"/>
      <c r="L219" s="190"/>
      <c r="M219" s="214"/>
    </row>
    <row r="220" s="46" customFormat="1" customHeight="1" spans="1:12">
      <c r="A220" s="106" t="s">
        <v>44</v>
      </c>
      <c r="B220" s="107" t="s">
        <v>14</v>
      </c>
      <c r="C220" s="106" t="s">
        <v>45</v>
      </c>
      <c r="D220" s="108" t="s">
        <v>46</v>
      </c>
      <c r="E220" s="109" t="s">
        <v>47</v>
      </c>
      <c r="F220" s="110"/>
      <c r="G220" s="110"/>
      <c r="H220" s="110"/>
      <c r="I220" s="148"/>
      <c r="J220" s="218" t="s">
        <v>48</v>
      </c>
      <c r="K220" s="219" t="s">
        <v>49</v>
      </c>
      <c r="L220" s="219" t="s">
        <v>50</v>
      </c>
    </row>
    <row r="221" s="46" customFormat="1" customHeight="1" spans="1:12">
      <c r="A221" s="106"/>
      <c r="B221" s="111"/>
      <c r="C221" s="106"/>
      <c r="D221" s="194" t="s">
        <v>51</v>
      </c>
      <c r="E221" s="112">
        <v>2566</v>
      </c>
      <c r="F221" s="112">
        <v>2567</v>
      </c>
      <c r="G221" s="112">
        <v>2568</v>
      </c>
      <c r="H221" s="112">
        <v>2569</v>
      </c>
      <c r="I221" s="112">
        <v>2570</v>
      </c>
      <c r="J221" s="220" t="s">
        <v>52</v>
      </c>
      <c r="K221" s="221" t="s">
        <v>53</v>
      </c>
      <c r="L221" s="221" t="s">
        <v>54</v>
      </c>
    </row>
    <row r="222" customHeight="1" spans="1:13">
      <c r="A222" s="114">
        <v>30</v>
      </c>
      <c r="B222" s="91" t="s">
        <v>587</v>
      </c>
      <c r="C222" s="238" t="s">
        <v>310</v>
      </c>
      <c r="D222" s="77" t="s">
        <v>367</v>
      </c>
      <c r="E222" s="124">
        <v>250000</v>
      </c>
      <c r="F222" s="124">
        <v>250000</v>
      </c>
      <c r="G222" s="124">
        <v>250000</v>
      </c>
      <c r="H222" s="124">
        <v>250000</v>
      </c>
      <c r="I222" s="124">
        <v>250000</v>
      </c>
      <c r="J222" s="222" t="s">
        <v>58</v>
      </c>
      <c r="K222" s="270" t="s">
        <v>80</v>
      </c>
      <c r="L222" s="77" t="s">
        <v>60</v>
      </c>
      <c r="M222" s="44"/>
    </row>
    <row r="223" customHeight="1" spans="1:13">
      <c r="A223" s="115"/>
      <c r="B223" s="93" t="s">
        <v>588</v>
      </c>
      <c r="C223" s="239" t="s">
        <v>315</v>
      </c>
      <c r="D223" s="240" t="s">
        <v>577</v>
      </c>
      <c r="E223" s="201"/>
      <c r="F223" s="127"/>
      <c r="G223" s="201"/>
      <c r="H223" s="127"/>
      <c r="I223" s="201"/>
      <c r="J223" s="224" t="s">
        <v>83</v>
      </c>
      <c r="K223" s="271" t="s">
        <v>84</v>
      </c>
      <c r="L223" s="240"/>
      <c r="M223" s="44"/>
    </row>
    <row r="224" customHeight="1" spans="1:13">
      <c r="A224" s="115"/>
      <c r="B224" s="93" t="s">
        <v>589</v>
      </c>
      <c r="C224" s="239"/>
      <c r="D224" s="266"/>
      <c r="E224" s="267"/>
      <c r="F224" s="130"/>
      <c r="G224" s="267"/>
      <c r="H224" s="130"/>
      <c r="I224" s="267"/>
      <c r="J224" s="224"/>
      <c r="K224" s="271"/>
      <c r="L224" s="240"/>
      <c r="M224" s="44"/>
    </row>
    <row r="225" customHeight="1" spans="1:13">
      <c r="A225" s="115"/>
      <c r="B225" s="93" t="s">
        <v>590</v>
      </c>
      <c r="C225" s="239"/>
      <c r="D225" s="266"/>
      <c r="E225" s="267"/>
      <c r="F225" s="130"/>
      <c r="G225" s="267"/>
      <c r="H225" s="130"/>
      <c r="I225" s="267"/>
      <c r="J225" s="224"/>
      <c r="K225" s="271"/>
      <c r="L225" s="240"/>
      <c r="M225" s="44"/>
    </row>
    <row r="226" ht="5.25" customHeight="1" spans="1:13">
      <c r="A226" s="113"/>
      <c r="B226" s="96"/>
      <c r="C226" s="257"/>
      <c r="D226" s="268"/>
      <c r="E226" s="205"/>
      <c r="F226" s="131"/>
      <c r="G226" s="205"/>
      <c r="H226" s="131"/>
      <c r="I226" s="205"/>
      <c r="J226" s="229"/>
      <c r="K226" s="272"/>
      <c r="L226" s="258"/>
      <c r="M226" s="44"/>
    </row>
    <row r="227" customHeight="1" spans="1:13">
      <c r="A227" s="114">
        <v>31</v>
      </c>
      <c r="B227" s="91" t="s">
        <v>587</v>
      </c>
      <c r="C227" s="238" t="s">
        <v>310</v>
      </c>
      <c r="D227" s="77" t="s">
        <v>367</v>
      </c>
      <c r="E227" s="124">
        <v>300000</v>
      </c>
      <c r="F227" s="124">
        <v>300000</v>
      </c>
      <c r="G227" s="124">
        <v>300000</v>
      </c>
      <c r="H227" s="124">
        <v>300000</v>
      </c>
      <c r="I227" s="124">
        <v>300000</v>
      </c>
      <c r="J227" s="222" t="s">
        <v>58</v>
      </c>
      <c r="K227" s="270" t="s">
        <v>80</v>
      </c>
      <c r="L227" s="77" t="s">
        <v>60</v>
      </c>
      <c r="M227" s="44"/>
    </row>
    <row r="228" customHeight="1" spans="1:13">
      <c r="A228" s="115"/>
      <c r="B228" s="93" t="s">
        <v>588</v>
      </c>
      <c r="C228" s="239" t="s">
        <v>315</v>
      </c>
      <c r="D228" s="240" t="s">
        <v>591</v>
      </c>
      <c r="E228" s="201"/>
      <c r="F228" s="127"/>
      <c r="G228" s="201"/>
      <c r="H228" s="127"/>
      <c r="I228" s="201"/>
      <c r="J228" s="224" t="s">
        <v>83</v>
      </c>
      <c r="K228" s="271" t="s">
        <v>84</v>
      </c>
      <c r="L228" s="240"/>
      <c r="M228" s="44"/>
    </row>
    <row r="229" customHeight="1" spans="1:13">
      <c r="A229" s="115"/>
      <c r="B229" s="93" t="s">
        <v>592</v>
      </c>
      <c r="C229" s="239"/>
      <c r="D229" s="266"/>
      <c r="E229" s="267"/>
      <c r="F229" s="130"/>
      <c r="G229" s="267"/>
      <c r="H229" s="130"/>
      <c r="I229" s="267"/>
      <c r="J229" s="224"/>
      <c r="K229" s="271"/>
      <c r="L229" s="240"/>
      <c r="M229" s="44"/>
    </row>
    <row r="230" customHeight="1" spans="1:13">
      <c r="A230" s="115"/>
      <c r="B230" s="93" t="s">
        <v>593</v>
      </c>
      <c r="C230" s="239"/>
      <c r="D230" s="266"/>
      <c r="E230" s="267"/>
      <c r="F230" s="130"/>
      <c r="G230" s="267"/>
      <c r="H230" s="130"/>
      <c r="I230" s="267"/>
      <c r="J230" s="224"/>
      <c r="K230" s="271"/>
      <c r="L230" s="240"/>
      <c r="M230" s="44"/>
    </row>
    <row r="231" ht="3.75" customHeight="1" spans="1:13">
      <c r="A231" s="113"/>
      <c r="B231" s="96"/>
      <c r="C231" s="257"/>
      <c r="D231" s="268"/>
      <c r="E231" s="205"/>
      <c r="F231" s="131"/>
      <c r="G231" s="205"/>
      <c r="H231" s="131"/>
      <c r="I231" s="205"/>
      <c r="J231" s="229"/>
      <c r="K231" s="272"/>
      <c r="L231" s="258"/>
      <c r="M231" s="44"/>
    </row>
    <row r="232" customHeight="1" spans="1:13">
      <c r="A232" s="114">
        <v>32</v>
      </c>
      <c r="B232" s="91" t="s">
        <v>587</v>
      </c>
      <c r="C232" s="238" t="s">
        <v>310</v>
      </c>
      <c r="D232" s="77" t="s">
        <v>594</v>
      </c>
      <c r="E232" s="124">
        <v>80000</v>
      </c>
      <c r="F232" s="124">
        <v>80000</v>
      </c>
      <c r="G232" s="124">
        <v>80000</v>
      </c>
      <c r="H232" s="124">
        <v>80000</v>
      </c>
      <c r="I232" s="124">
        <v>80000</v>
      </c>
      <c r="J232" s="222" t="s">
        <v>58</v>
      </c>
      <c r="K232" s="270" t="s">
        <v>80</v>
      </c>
      <c r="L232" s="77" t="s">
        <v>60</v>
      </c>
      <c r="M232" s="44"/>
    </row>
    <row r="233" customHeight="1" spans="1:13">
      <c r="A233" s="115"/>
      <c r="B233" s="93" t="s">
        <v>588</v>
      </c>
      <c r="C233" s="239" t="s">
        <v>315</v>
      </c>
      <c r="D233" s="240" t="s">
        <v>577</v>
      </c>
      <c r="E233" s="201"/>
      <c r="F233" s="127"/>
      <c r="G233" s="201"/>
      <c r="H233" s="127"/>
      <c r="I233" s="201"/>
      <c r="J233" s="224" t="s">
        <v>83</v>
      </c>
      <c r="K233" s="271" t="s">
        <v>84</v>
      </c>
      <c r="L233" s="240"/>
      <c r="M233" s="44"/>
    </row>
    <row r="234" customHeight="1" spans="1:13">
      <c r="A234" s="115"/>
      <c r="B234" s="93" t="s">
        <v>595</v>
      </c>
      <c r="C234" s="239"/>
      <c r="D234" s="266"/>
      <c r="E234" s="267"/>
      <c r="F234" s="130"/>
      <c r="G234" s="267"/>
      <c r="H234" s="130"/>
      <c r="I234" s="267"/>
      <c r="J234" s="224"/>
      <c r="K234" s="271"/>
      <c r="L234" s="240"/>
      <c r="M234" s="44"/>
    </row>
    <row r="235" customHeight="1" spans="1:13">
      <c r="A235" s="115"/>
      <c r="B235" s="93" t="s">
        <v>596</v>
      </c>
      <c r="C235" s="239"/>
      <c r="D235" s="266"/>
      <c r="E235" s="267"/>
      <c r="F235" s="130"/>
      <c r="G235" s="267"/>
      <c r="H235" s="130"/>
      <c r="I235" s="267"/>
      <c r="J235" s="224"/>
      <c r="K235" s="271"/>
      <c r="L235" s="240"/>
      <c r="M235" s="44"/>
    </row>
    <row r="236" ht="3" customHeight="1" spans="1:13">
      <c r="A236" s="113"/>
      <c r="B236" s="96"/>
      <c r="C236" s="257"/>
      <c r="D236" s="268"/>
      <c r="E236" s="205"/>
      <c r="F236" s="131"/>
      <c r="G236" s="205"/>
      <c r="H236" s="131"/>
      <c r="I236" s="205"/>
      <c r="J236" s="229"/>
      <c r="K236" s="272"/>
      <c r="L236" s="258"/>
      <c r="M236" s="44"/>
    </row>
    <row r="237" customHeight="1" spans="1:13">
      <c r="A237" s="114">
        <v>33</v>
      </c>
      <c r="B237" s="91" t="s">
        <v>587</v>
      </c>
      <c r="C237" s="238" t="s">
        <v>310</v>
      </c>
      <c r="D237" s="77" t="s">
        <v>597</v>
      </c>
      <c r="E237" s="124">
        <v>150000</v>
      </c>
      <c r="F237" s="124">
        <v>150000</v>
      </c>
      <c r="G237" s="124">
        <v>150000</v>
      </c>
      <c r="H237" s="124">
        <v>150000</v>
      </c>
      <c r="I237" s="124">
        <v>150000</v>
      </c>
      <c r="J237" s="222" t="s">
        <v>58</v>
      </c>
      <c r="K237" s="270" t="s">
        <v>80</v>
      </c>
      <c r="L237" s="77" t="s">
        <v>60</v>
      </c>
      <c r="M237" s="44"/>
    </row>
    <row r="238" customHeight="1" spans="1:13">
      <c r="A238" s="115"/>
      <c r="B238" s="93" t="s">
        <v>588</v>
      </c>
      <c r="C238" s="239" t="s">
        <v>315</v>
      </c>
      <c r="D238" s="240" t="s">
        <v>577</v>
      </c>
      <c r="E238" s="201"/>
      <c r="F238" s="127"/>
      <c r="G238" s="201"/>
      <c r="H238" s="127"/>
      <c r="I238" s="201"/>
      <c r="J238" s="224" t="s">
        <v>83</v>
      </c>
      <c r="K238" s="271" t="s">
        <v>84</v>
      </c>
      <c r="L238" s="240"/>
      <c r="M238" s="44"/>
    </row>
    <row r="239" customHeight="1" spans="1:13">
      <c r="A239" s="115"/>
      <c r="B239" s="93" t="s">
        <v>598</v>
      </c>
      <c r="C239" s="239"/>
      <c r="D239" s="266"/>
      <c r="E239" s="267"/>
      <c r="F239" s="130"/>
      <c r="G239" s="267"/>
      <c r="H239" s="130"/>
      <c r="I239" s="267"/>
      <c r="J239" s="224"/>
      <c r="K239" s="271"/>
      <c r="L239" s="240"/>
      <c r="M239" s="44"/>
    </row>
    <row r="240" customHeight="1" spans="1:13">
      <c r="A240" s="115"/>
      <c r="B240" s="93" t="s">
        <v>599</v>
      </c>
      <c r="C240" s="239"/>
      <c r="D240" s="266"/>
      <c r="E240" s="267"/>
      <c r="F240" s="130"/>
      <c r="G240" s="267"/>
      <c r="H240" s="130"/>
      <c r="I240" s="267"/>
      <c r="J240" s="224"/>
      <c r="K240" s="271"/>
      <c r="L240" s="240"/>
      <c r="M240" s="44"/>
    </row>
    <row r="241" ht="5.25" customHeight="1" spans="1:13">
      <c r="A241" s="113"/>
      <c r="B241" s="96"/>
      <c r="C241" s="257"/>
      <c r="D241" s="268"/>
      <c r="E241" s="205"/>
      <c r="F241" s="131"/>
      <c r="G241" s="205"/>
      <c r="H241" s="131"/>
      <c r="I241" s="205"/>
      <c r="J241" s="229"/>
      <c r="K241" s="272"/>
      <c r="L241" s="258"/>
      <c r="M241" s="44"/>
    </row>
    <row r="242" customHeight="1" spans="1:13">
      <c r="A242" s="114">
        <v>34</v>
      </c>
      <c r="B242" s="91" t="s">
        <v>587</v>
      </c>
      <c r="C242" s="238" t="s">
        <v>310</v>
      </c>
      <c r="D242" s="77" t="s">
        <v>363</v>
      </c>
      <c r="E242" s="124">
        <v>250000</v>
      </c>
      <c r="F242" s="124">
        <v>250000</v>
      </c>
      <c r="G242" s="124">
        <v>250000</v>
      </c>
      <c r="H242" s="124">
        <v>250000</v>
      </c>
      <c r="I242" s="124">
        <v>250000</v>
      </c>
      <c r="J242" s="222" t="s">
        <v>58</v>
      </c>
      <c r="K242" s="270" t="s">
        <v>80</v>
      </c>
      <c r="L242" s="77" t="s">
        <v>60</v>
      </c>
      <c r="M242" s="44"/>
    </row>
    <row r="243" customHeight="1" spans="1:13">
      <c r="A243" s="115"/>
      <c r="B243" s="93" t="s">
        <v>588</v>
      </c>
      <c r="C243" s="239" t="s">
        <v>315</v>
      </c>
      <c r="D243" s="240" t="s">
        <v>591</v>
      </c>
      <c r="E243" s="201"/>
      <c r="F243" s="127"/>
      <c r="G243" s="201"/>
      <c r="H243" s="127"/>
      <c r="I243" s="201"/>
      <c r="J243" s="224" t="s">
        <v>83</v>
      </c>
      <c r="K243" s="271" t="s">
        <v>84</v>
      </c>
      <c r="L243" s="240"/>
      <c r="M243" s="44"/>
    </row>
    <row r="244" customHeight="1" spans="1:13">
      <c r="A244" s="115"/>
      <c r="B244" s="93" t="s">
        <v>600</v>
      </c>
      <c r="C244" s="239"/>
      <c r="D244" s="266"/>
      <c r="E244" s="267"/>
      <c r="F244" s="130"/>
      <c r="G244" s="267"/>
      <c r="H244" s="130"/>
      <c r="I244" s="267"/>
      <c r="J244" s="224"/>
      <c r="K244" s="271"/>
      <c r="L244" s="240"/>
      <c r="M244" s="44"/>
    </row>
    <row r="245" customHeight="1" spans="1:13">
      <c r="A245" s="115"/>
      <c r="B245" s="93" t="s">
        <v>601</v>
      </c>
      <c r="C245" s="239"/>
      <c r="D245" s="266"/>
      <c r="E245" s="267"/>
      <c r="F245" s="130"/>
      <c r="G245" s="267"/>
      <c r="H245" s="130"/>
      <c r="I245" s="267"/>
      <c r="J245" s="224"/>
      <c r="K245" s="271"/>
      <c r="L245" s="240"/>
      <c r="M245" s="44"/>
    </row>
    <row r="246" ht="3.75" customHeight="1" spans="1:13">
      <c r="A246" s="113"/>
      <c r="B246" s="96"/>
      <c r="C246" s="257"/>
      <c r="D246" s="268"/>
      <c r="E246" s="205"/>
      <c r="F246" s="131"/>
      <c r="G246" s="205"/>
      <c r="H246" s="131"/>
      <c r="I246" s="205"/>
      <c r="J246" s="229"/>
      <c r="K246" s="272"/>
      <c r="L246" s="258"/>
      <c r="M246" s="44"/>
    </row>
    <row r="247" customHeight="1" spans="1:13">
      <c r="A247" s="207" t="s">
        <v>19</v>
      </c>
      <c r="B247" s="194"/>
      <c r="C247" s="194"/>
      <c r="D247" s="194"/>
      <c r="E247" s="248">
        <f t="shared" ref="E247:I247" si="7">SUM(E222:E242)</f>
        <v>1030000</v>
      </c>
      <c r="F247" s="248">
        <f t="shared" si="7"/>
        <v>1030000</v>
      </c>
      <c r="G247" s="248">
        <f t="shared" si="7"/>
        <v>1030000</v>
      </c>
      <c r="H247" s="248">
        <f t="shared" si="7"/>
        <v>1030000</v>
      </c>
      <c r="I247" s="248">
        <f t="shared" si="7"/>
        <v>1030000</v>
      </c>
      <c r="J247" s="255"/>
      <c r="K247" s="256">
        <f>SUM(E247:J247)</f>
        <v>5150000</v>
      </c>
      <c r="L247" s="256"/>
      <c r="M247" s="233"/>
    </row>
    <row r="248" ht="16.5" customHeight="1" spans="1:13">
      <c r="A248" s="103"/>
      <c r="B248" s="103"/>
      <c r="C248" s="103"/>
      <c r="D248" s="103"/>
      <c r="E248" s="247"/>
      <c r="F248" s="247"/>
      <c r="G248" s="247"/>
      <c r="H248" s="247"/>
      <c r="I248" s="247"/>
      <c r="J248" s="253"/>
      <c r="K248" s="147"/>
      <c r="L248" s="147"/>
      <c r="M248" s="233"/>
    </row>
    <row r="249" s="42" customFormat="1" customHeight="1" spans="2:13">
      <c r="B249" s="105" t="s">
        <v>40</v>
      </c>
      <c r="C249" s="105"/>
      <c r="D249" s="105"/>
      <c r="E249" s="213"/>
      <c r="F249" s="213"/>
      <c r="G249" s="213"/>
      <c r="H249" s="213"/>
      <c r="I249" s="213"/>
      <c r="J249" s="237"/>
      <c r="K249" s="237"/>
      <c r="L249" s="105"/>
      <c r="M249" s="105"/>
    </row>
    <row r="250" s="42" customFormat="1" customHeight="1" spans="1:13">
      <c r="A250" s="190"/>
      <c r="B250" s="64" t="s">
        <v>77</v>
      </c>
      <c r="C250" s="214"/>
      <c r="D250" s="214" t="s">
        <v>43</v>
      </c>
      <c r="E250" s="193"/>
      <c r="F250" s="193"/>
      <c r="G250" s="193"/>
      <c r="H250" s="193"/>
      <c r="I250" s="216"/>
      <c r="J250" s="217"/>
      <c r="K250" s="217"/>
      <c r="L250" s="190"/>
      <c r="M250" s="214"/>
    </row>
    <row r="251" s="46" customFormat="1" ht="18.75" customHeight="1" spans="1:12">
      <c r="A251" s="106" t="s">
        <v>44</v>
      </c>
      <c r="B251" s="107" t="s">
        <v>14</v>
      </c>
      <c r="C251" s="106" t="s">
        <v>45</v>
      </c>
      <c r="D251" s="108" t="s">
        <v>46</v>
      </c>
      <c r="E251" s="109" t="s">
        <v>47</v>
      </c>
      <c r="F251" s="110"/>
      <c r="G251" s="110"/>
      <c r="H251" s="110"/>
      <c r="I251" s="148"/>
      <c r="J251" s="218" t="s">
        <v>48</v>
      </c>
      <c r="K251" s="219" t="s">
        <v>49</v>
      </c>
      <c r="L251" s="219" t="s">
        <v>50</v>
      </c>
    </row>
    <row r="252" s="46" customFormat="1" ht="18.75" customHeight="1" spans="1:12">
      <c r="A252" s="106"/>
      <c r="B252" s="111"/>
      <c r="C252" s="106"/>
      <c r="D252" s="194" t="s">
        <v>51</v>
      </c>
      <c r="E252" s="112">
        <v>2566</v>
      </c>
      <c r="F252" s="112">
        <v>2567</v>
      </c>
      <c r="G252" s="112">
        <v>2568</v>
      </c>
      <c r="H252" s="112">
        <v>2569</v>
      </c>
      <c r="I252" s="112">
        <v>2570</v>
      </c>
      <c r="J252" s="220" t="s">
        <v>52</v>
      </c>
      <c r="K252" s="221" t="s">
        <v>53</v>
      </c>
      <c r="L252" s="221" t="s">
        <v>54</v>
      </c>
    </row>
    <row r="253" ht="18" customHeight="1" spans="1:13">
      <c r="A253" s="115">
        <v>35</v>
      </c>
      <c r="B253" s="202" t="s">
        <v>309</v>
      </c>
      <c r="C253" s="80" t="s">
        <v>310</v>
      </c>
      <c r="D253" s="81" t="s">
        <v>311</v>
      </c>
      <c r="E253" s="127">
        <v>100000</v>
      </c>
      <c r="F253" s="127">
        <v>100000</v>
      </c>
      <c r="G253" s="127">
        <v>100000</v>
      </c>
      <c r="H253" s="127">
        <v>100000</v>
      </c>
      <c r="I253" s="127">
        <v>100000</v>
      </c>
      <c r="J253" s="224" t="s">
        <v>58</v>
      </c>
      <c r="K253" s="225" t="s">
        <v>313</v>
      </c>
      <c r="L253" s="129" t="s">
        <v>60</v>
      </c>
      <c r="M253" s="44"/>
    </row>
    <row r="254" ht="18" customHeight="1" spans="1:13">
      <c r="A254" s="115"/>
      <c r="B254" s="202" t="s">
        <v>602</v>
      </c>
      <c r="C254" s="80" t="s">
        <v>315</v>
      </c>
      <c r="D254" s="81"/>
      <c r="E254" s="82"/>
      <c r="F254" s="127"/>
      <c r="G254" s="82"/>
      <c r="H254" s="82"/>
      <c r="I254" s="82"/>
      <c r="J254" s="224" t="s">
        <v>83</v>
      </c>
      <c r="K254" s="225" t="s">
        <v>84</v>
      </c>
      <c r="L254" s="129"/>
      <c r="M254" s="44"/>
    </row>
    <row r="255" ht="18" customHeight="1" spans="1:13">
      <c r="A255" s="115"/>
      <c r="B255" s="202" t="s">
        <v>603</v>
      </c>
      <c r="C255" s="80"/>
      <c r="D255" s="81"/>
      <c r="E255" s="82"/>
      <c r="F255" s="127"/>
      <c r="G255" s="82"/>
      <c r="H255" s="82"/>
      <c r="I255" s="82"/>
      <c r="J255" s="224"/>
      <c r="K255" s="225"/>
      <c r="L255" s="129"/>
      <c r="M255" s="44"/>
    </row>
    <row r="256" ht="18" customHeight="1" spans="1:13">
      <c r="A256" s="115"/>
      <c r="B256" s="202" t="s">
        <v>604</v>
      </c>
      <c r="C256" s="80"/>
      <c r="D256" s="81"/>
      <c r="E256" s="82"/>
      <c r="F256" s="127"/>
      <c r="G256" s="82"/>
      <c r="H256" s="82"/>
      <c r="I256" s="82"/>
      <c r="J256" s="224"/>
      <c r="K256" s="225"/>
      <c r="L256" s="129"/>
      <c r="M256" s="44"/>
    </row>
    <row r="257" ht="3" customHeight="1" spans="1:13">
      <c r="A257" s="113"/>
      <c r="B257" s="203"/>
      <c r="C257" s="86"/>
      <c r="D257" s="273"/>
      <c r="E257" s="262"/>
      <c r="F257" s="260"/>
      <c r="G257" s="262"/>
      <c r="H257" s="262"/>
      <c r="I257" s="262"/>
      <c r="J257" s="229"/>
      <c r="K257" s="230"/>
      <c r="L257" s="133"/>
      <c r="M257" s="44"/>
    </row>
    <row r="258" customHeight="1" spans="1:13">
      <c r="A258" s="114">
        <v>36</v>
      </c>
      <c r="B258" s="91" t="s">
        <v>605</v>
      </c>
      <c r="C258" s="238" t="s">
        <v>310</v>
      </c>
      <c r="D258" s="77" t="s">
        <v>597</v>
      </c>
      <c r="E258" s="124">
        <v>150000</v>
      </c>
      <c r="F258" s="124">
        <v>150000</v>
      </c>
      <c r="G258" s="124">
        <v>150000</v>
      </c>
      <c r="H258" s="124">
        <v>150000</v>
      </c>
      <c r="I258" s="124">
        <v>150000</v>
      </c>
      <c r="J258" s="222" t="s">
        <v>58</v>
      </c>
      <c r="K258" s="270" t="s">
        <v>80</v>
      </c>
      <c r="L258" s="77" t="s">
        <v>60</v>
      </c>
      <c r="M258" s="44"/>
    </row>
    <row r="259" customHeight="1" spans="1:13">
      <c r="A259" s="115"/>
      <c r="B259" s="93" t="s">
        <v>606</v>
      </c>
      <c r="C259" s="239" t="s">
        <v>315</v>
      </c>
      <c r="D259" s="240"/>
      <c r="E259" s="201"/>
      <c r="F259" s="127"/>
      <c r="G259" s="201"/>
      <c r="H259" s="127"/>
      <c r="I259" s="201"/>
      <c r="J259" s="224" t="s">
        <v>83</v>
      </c>
      <c r="K259" s="271" t="s">
        <v>84</v>
      </c>
      <c r="L259" s="240"/>
      <c r="M259" s="44"/>
    </row>
    <row r="260" customHeight="1" spans="1:13">
      <c r="A260" s="115"/>
      <c r="B260" s="93" t="s">
        <v>607</v>
      </c>
      <c r="C260" s="239"/>
      <c r="D260" s="266"/>
      <c r="E260" s="267"/>
      <c r="F260" s="130"/>
      <c r="G260" s="267"/>
      <c r="H260" s="130"/>
      <c r="I260" s="267"/>
      <c r="J260" s="224"/>
      <c r="K260" s="271"/>
      <c r="L260" s="240"/>
      <c r="M260" s="44"/>
    </row>
    <row r="261" ht="5.25" customHeight="1" spans="1:13">
      <c r="A261" s="113"/>
      <c r="B261" s="96"/>
      <c r="C261" s="257"/>
      <c r="D261" s="268"/>
      <c r="E261" s="205"/>
      <c r="F261" s="131"/>
      <c r="G261" s="205"/>
      <c r="H261" s="131"/>
      <c r="I261" s="205"/>
      <c r="J261" s="229"/>
      <c r="K261" s="272"/>
      <c r="L261" s="258"/>
      <c r="M261" s="44"/>
    </row>
    <row r="262" customHeight="1" spans="1:13">
      <c r="A262" s="114">
        <v>37</v>
      </c>
      <c r="B262" s="91" t="s">
        <v>605</v>
      </c>
      <c r="C262" s="238" t="s">
        <v>310</v>
      </c>
      <c r="D262" s="77" t="s">
        <v>367</v>
      </c>
      <c r="E262" s="124">
        <v>250000</v>
      </c>
      <c r="F262" s="124">
        <v>250000</v>
      </c>
      <c r="G262" s="124">
        <v>250000</v>
      </c>
      <c r="H262" s="124">
        <v>250000</v>
      </c>
      <c r="I262" s="124">
        <v>250000</v>
      </c>
      <c r="J262" s="222" t="s">
        <v>58</v>
      </c>
      <c r="K262" s="270" t="s">
        <v>80</v>
      </c>
      <c r="L262" s="77" t="s">
        <v>60</v>
      </c>
      <c r="M262" s="44"/>
    </row>
    <row r="263" customHeight="1" spans="1:13">
      <c r="A263" s="115"/>
      <c r="B263" s="93" t="s">
        <v>606</v>
      </c>
      <c r="C263" s="239" t="s">
        <v>315</v>
      </c>
      <c r="D263" s="240"/>
      <c r="E263" s="201"/>
      <c r="F263" s="127"/>
      <c r="G263" s="201"/>
      <c r="H263" s="127"/>
      <c r="I263" s="201"/>
      <c r="J263" s="224" t="s">
        <v>83</v>
      </c>
      <c r="K263" s="271" t="s">
        <v>84</v>
      </c>
      <c r="L263" s="240"/>
      <c r="M263" s="44"/>
    </row>
    <row r="264" customHeight="1" spans="1:13">
      <c r="A264" s="115"/>
      <c r="B264" s="93" t="s">
        <v>608</v>
      </c>
      <c r="C264" s="239"/>
      <c r="D264" s="266"/>
      <c r="E264" s="267"/>
      <c r="F264" s="130"/>
      <c r="G264" s="267"/>
      <c r="H264" s="130"/>
      <c r="I264" s="267"/>
      <c r="J264" s="224"/>
      <c r="K264" s="271"/>
      <c r="L264" s="240"/>
      <c r="M264" s="44"/>
    </row>
    <row r="265" ht="4.5" customHeight="1" spans="1:13">
      <c r="A265" s="113"/>
      <c r="B265" s="96"/>
      <c r="C265" s="257"/>
      <c r="D265" s="268"/>
      <c r="E265" s="205"/>
      <c r="F265" s="131"/>
      <c r="G265" s="205"/>
      <c r="H265" s="131"/>
      <c r="I265" s="205"/>
      <c r="J265" s="229"/>
      <c r="K265" s="272"/>
      <c r="L265" s="258"/>
      <c r="M265" s="44"/>
    </row>
    <row r="266" customHeight="1" spans="1:13">
      <c r="A266" s="114">
        <v>38</v>
      </c>
      <c r="B266" s="91" t="s">
        <v>605</v>
      </c>
      <c r="C266" s="238" t="s">
        <v>310</v>
      </c>
      <c r="D266" s="77" t="s">
        <v>367</v>
      </c>
      <c r="E266" s="124">
        <v>250000</v>
      </c>
      <c r="F266" s="124">
        <v>250000</v>
      </c>
      <c r="G266" s="124">
        <v>250000</v>
      </c>
      <c r="H266" s="124">
        <v>250000</v>
      </c>
      <c r="I266" s="124">
        <v>250000</v>
      </c>
      <c r="J266" s="222" t="s">
        <v>58</v>
      </c>
      <c r="K266" s="270" t="s">
        <v>80</v>
      </c>
      <c r="L266" s="77" t="s">
        <v>60</v>
      </c>
      <c r="M266" s="44"/>
    </row>
    <row r="267" customHeight="1" spans="1:13">
      <c r="A267" s="115"/>
      <c r="B267" s="93" t="s">
        <v>606</v>
      </c>
      <c r="C267" s="239" t="s">
        <v>315</v>
      </c>
      <c r="D267" s="240"/>
      <c r="E267" s="201"/>
      <c r="F267" s="127"/>
      <c r="G267" s="201"/>
      <c r="H267" s="127"/>
      <c r="I267" s="201"/>
      <c r="J267" s="224" t="s">
        <v>83</v>
      </c>
      <c r="K267" s="271" t="s">
        <v>84</v>
      </c>
      <c r="L267" s="240"/>
      <c r="M267" s="44"/>
    </row>
    <row r="268" customHeight="1" spans="1:13">
      <c r="A268" s="115"/>
      <c r="B268" s="93" t="s">
        <v>609</v>
      </c>
      <c r="C268" s="239"/>
      <c r="D268" s="266"/>
      <c r="E268" s="267"/>
      <c r="F268" s="130"/>
      <c r="G268" s="267"/>
      <c r="H268" s="130"/>
      <c r="I268" s="267"/>
      <c r="J268" s="224"/>
      <c r="K268" s="271"/>
      <c r="L268" s="240"/>
      <c r="M268" s="44"/>
    </row>
    <row r="269" ht="4.5" customHeight="1" spans="1:13">
      <c r="A269" s="113"/>
      <c r="B269" s="96"/>
      <c r="C269" s="257"/>
      <c r="D269" s="268"/>
      <c r="E269" s="205"/>
      <c r="F269" s="131"/>
      <c r="G269" s="205"/>
      <c r="H269" s="131"/>
      <c r="I269" s="205"/>
      <c r="J269" s="229"/>
      <c r="K269" s="272"/>
      <c r="L269" s="258"/>
      <c r="M269" s="44"/>
    </row>
    <row r="270" ht="19.5" customHeight="1" spans="1:13">
      <c r="A270" s="114">
        <v>39</v>
      </c>
      <c r="B270" s="91" t="s">
        <v>610</v>
      </c>
      <c r="C270" s="238" t="s">
        <v>310</v>
      </c>
      <c r="D270" s="77" t="s">
        <v>611</v>
      </c>
      <c r="E270" s="124">
        <v>120000</v>
      </c>
      <c r="F270" s="124">
        <v>120000</v>
      </c>
      <c r="G270" s="124">
        <v>120000</v>
      </c>
      <c r="H270" s="124">
        <v>120000</v>
      </c>
      <c r="I270" s="124">
        <v>120000</v>
      </c>
      <c r="J270" s="222" t="s">
        <v>58</v>
      </c>
      <c r="K270" s="270" t="s">
        <v>80</v>
      </c>
      <c r="L270" s="77" t="s">
        <v>60</v>
      </c>
      <c r="M270" s="44"/>
    </row>
    <row r="271" ht="19.5" customHeight="1" spans="1:13">
      <c r="A271" s="115"/>
      <c r="B271" s="93" t="s">
        <v>612</v>
      </c>
      <c r="C271" s="239" t="s">
        <v>315</v>
      </c>
      <c r="D271" s="240"/>
      <c r="E271" s="201"/>
      <c r="F271" s="127"/>
      <c r="G271" s="201"/>
      <c r="H271" s="127"/>
      <c r="I271" s="201"/>
      <c r="J271" s="224" t="s">
        <v>83</v>
      </c>
      <c r="K271" s="271" t="s">
        <v>84</v>
      </c>
      <c r="L271" s="240"/>
      <c r="M271" s="44"/>
    </row>
    <row r="272" ht="19.5" customHeight="1" spans="1:13">
      <c r="A272" s="115"/>
      <c r="B272" s="93" t="s">
        <v>613</v>
      </c>
      <c r="C272" s="239"/>
      <c r="D272" s="240"/>
      <c r="E272" s="201"/>
      <c r="F272" s="127"/>
      <c r="G272" s="201"/>
      <c r="H272" s="127"/>
      <c r="I272" s="201"/>
      <c r="J272" s="224"/>
      <c r="K272" s="271"/>
      <c r="L272" s="240"/>
      <c r="M272" s="44"/>
    </row>
    <row r="273" ht="19.5" customHeight="1" spans="1:13">
      <c r="A273" s="115"/>
      <c r="B273" s="93" t="s">
        <v>614</v>
      </c>
      <c r="C273" s="239"/>
      <c r="D273" s="266"/>
      <c r="E273" s="267"/>
      <c r="F273" s="130"/>
      <c r="G273" s="267"/>
      <c r="H273" s="130"/>
      <c r="I273" s="267"/>
      <c r="J273" s="224"/>
      <c r="K273" s="271"/>
      <c r="L273" s="240"/>
      <c r="M273" s="44"/>
    </row>
    <row r="274" ht="18.75" customHeight="1" spans="1:13">
      <c r="A274" s="114">
        <v>40</v>
      </c>
      <c r="B274" s="91" t="s">
        <v>615</v>
      </c>
      <c r="C274" s="238" t="s">
        <v>310</v>
      </c>
      <c r="D274" s="77" t="s">
        <v>611</v>
      </c>
      <c r="E274" s="124">
        <v>50000</v>
      </c>
      <c r="F274" s="124">
        <v>50000</v>
      </c>
      <c r="G274" s="124">
        <v>50000</v>
      </c>
      <c r="H274" s="124">
        <v>50000</v>
      </c>
      <c r="I274" s="124">
        <v>50000</v>
      </c>
      <c r="J274" s="222" t="s">
        <v>58</v>
      </c>
      <c r="K274" s="270" t="s">
        <v>80</v>
      </c>
      <c r="L274" s="77" t="s">
        <v>60</v>
      </c>
      <c r="M274" s="44"/>
    </row>
    <row r="275" ht="18.75" customHeight="1" spans="1:13">
      <c r="A275" s="115"/>
      <c r="B275" s="93" t="s">
        <v>576</v>
      </c>
      <c r="C275" s="239" t="s">
        <v>315</v>
      </c>
      <c r="D275" s="240"/>
      <c r="E275" s="201"/>
      <c r="F275" s="127"/>
      <c r="G275" s="201"/>
      <c r="H275" s="127"/>
      <c r="I275" s="201"/>
      <c r="J275" s="224" t="s">
        <v>83</v>
      </c>
      <c r="K275" s="271" t="s">
        <v>84</v>
      </c>
      <c r="L275" s="240"/>
      <c r="M275" s="44"/>
    </row>
    <row r="276" ht="18.75" customHeight="1" spans="1:13">
      <c r="A276" s="115"/>
      <c r="B276" s="93" t="s">
        <v>616</v>
      </c>
      <c r="C276" s="239"/>
      <c r="D276" s="266"/>
      <c r="E276" s="267"/>
      <c r="F276" s="130"/>
      <c r="G276" s="267"/>
      <c r="H276" s="130"/>
      <c r="I276" s="267"/>
      <c r="J276" s="224"/>
      <c r="K276" s="271"/>
      <c r="L276" s="240"/>
      <c r="M276" s="44"/>
    </row>
    <row r="277" ht="18.75" customHeight="1" spans="1:13">
      <c r="A277" s="113"/>
      <c r="B277" s="96" t="s">
        <v>617</v>
      </c>
      <c r="C277" s="257"/>
      <c r="D277" s="268"/>
      <c r="E277" s="205"/>
      <c r="F277" s="131"/>
      <c r="G277" s="205"/>
      <c r="H277" s="131"/>
      <c r="I277" s="205"/>
      <c r="J277" s="229"/>
      <c r="K277" s="272"/>
      <c r="L277" s="258"/>
      <c r="M277" s="44"/>
    </row>
    <row r="278" customHeight="1" spans="1:13">
      <c r="A278" s="194" t="s">
        <v>19</v>
      </c>
      <c r="B278" s="194"/>
      <c r="C278" s="194"/>
      <c r="D278" s="194"/>
      <c r="E278" s="248">
        <f t="shared" ref="E278:I278" si="8">SUM(E253:E274)</f>
        <v>920000</v>
      </c>
      <c r="F278" s="248">
        <f t="shared" si="8"/>
        <v>920000</v>
      </c>
      <c r="G278" s="248">
        <f t="shared" si="8"/>
        <v>920000</v>
      </c>
      <c r="H278" s="248">
        <f t="shared" si="8"/>
        <v>920000</v>
      </c>
      <c r="I278" s="248">
        <f t="shared" si="8"/>
        <v>920000</v>
      </c>
      <c r="J278" s="255"/>
      <c r="K278" s="256">
        <f>SUM(E278:J278)</f>
        <v>4600000</v>
      </c>
      <c r="L278" s="256"/>
      <c r="M278" s="233"/>
    </row>
    <row r="279" customHeight="1" spans="1:13">
      <c r="A279" s="103"/>
      <c r="B279" s="103"/>
      <c r="C279" s="103"/>
      <c r="D279" s="103"/>
      <c r="E279" s="247"/>
      <c r="F279" s="247"/>
      <c r="G279" s="247"/>
      <c r="H279" s="247"/>
      <c r="I279" s="247"/>
      <c r="J279" s="253"/>
      <c r="K279" s="147"/>
      <c r="L279" s="147"/>
      <c r="M279" s="233"/>
    </row>
    <row r="280" s="42" customFormat="1" customHeight="1" spans="2:13">
      <c r="B280" s="105" t="s">
        <v>40</v>
      </c>
      <c r="C280" s="105"/>
      <c r="D280" s="105"/>
      <c r="E280" s="213"/>
      <c r="F280" s="213"/>
      <c r="G280" s="213"/>
      <c r="H280" s="213"/>
      <c r="I280" s="213"/>
      <c r="J280" s="237"/>
      <c r="K280" s="237"/>
      <c r="L280" s="105"/>
      <c r="M280" s="105"/>
    </row>
    <row r="281" s="42" customFormat="1" customHeight="1" spans="1:13">
      <c r="A281" s="190"/>
      <c r="B281" s="64" t="s">
        <v>77</v>
      </c>
      <c r="C281" s="214"/>
      <c r="D281" s="214" t="s">
        <v>43</v>
      </c>
      <c r="E281" s="193"/>
      <c r="F281" s="193"/>
      <c r="G281" s="193"/>
      <c r="H281" s="193"/>
      <c r="I281" s="216"/>
      <c r="J281" s="217"/>
      <c r="K281" s="217"/>
      <c r="L281" s="190"/>
      <c r="M281" s="214"/>
    </row>
    <row r="282" s="46" customFormat="1" customHeight="1" spans="1:12">
      <c r="A282" s="106" t="s">
        <v>44</v>
      </c>
      <c r="B282" s="107" t="s">
        <v>14</v>
      </c>
      <c r="C282" s="106" t="s">
        <v>45</v>
      </c>
      <c r="D282" s="108" t="s">
        <v>46</v>
      </c>
      <c r="E282" s="109" t="s">
        <v>47</v>
      </c>
      <c r="F282" s="110"/>
      <c r="G282" s="110"/>
      <c r="H282" s="110"/>
      <c r="I282" s="148"/>
      <c r="J282" s="218" t="s">
        <v>48</v>
      </c>
      <c r="K282" s="219" t="s">
        <v>49</v>
      </c>
      <c r="L282" s="219" t="s">
        <v>50</v>
      </c>
    </row>
    <row r="283" s="46" customFormat="1" customHeight="1" spans="1:12">
      <c r="A283" s="106"/>
      <c r="B283" s="111"/>
      <c r="C283" s="106"/>
      <c r="D283" s="194" t="s">
        <v>51</v>
      </c>
      <c r="E283" s="112">
        <v>2566</v>
      </c>
      <c r="F283" s="112">
        <v>2567</v>
      </c>
      <c r="G283" s="112">
        <v>2568</v>
      </c>
      <c r="H283" s="112">
        <v>2569</v>
      </c>
      <c r="I283" s="112">
        <v>2570</v>
      </c>
      <c r="J283" s="220" t="s">
        <v>52</v>
      </c>
      <c r="K283" s="221" t="s">
        <v>53</v>
      </c>
      <c r="L283" s="221" t="s">
        <v>54</v>
      </c>
    </row>
    <row r="284" ht="18" customHeight="1" spans="1:13">
      <c r="A284" s="114">
        <v>41</v>
      </c>
      <c r="B284" s="91" t="s">
        <v>615</v>
      </c>
      <c r="C284" s="238" t="s">
        <v>310</v>
      </c>
      <c r="D284" s="77" t="s">
        <v>611</v>
      </c>
      <c r="E284" s="124">
        <v>50000</v>
      </c>
      <c r="F284" s="124">
        <v>50000</v>
      </c>
      <c r="G284" s="124">
        <v>50000</v>
      </c>
      <c r="H284" s="124">
        <v>50000</v>
      </c>
      <c r="I284" s="124">
        <v>50000</v>
      </c>
      <c r="J284" s="222" t="s">
        <v>58</v>
      </c>
      <c r="K284" s="270" t="s">
        <v>80</v>
      </c>
      <c r="L284" s="77" t="s">
        <v>60</v>
      </c>
      <c r="M284" s="44"/>
    </row>
    <row r="285" ht="18" customHeight="1" spans="1:13">
      <c r="A285" s="115"/>
      <c r="B285" s="93" t="s">
        <v>576</v>
      </c>
      <c r="C285" s="239" t="s">
        <v>315</v>
      </c>
      <c r="D285" s="240"/>
      <c r="E285" s="201"/>
      <c r="F285" s="127"/>
      <c r="G285" s="201"/>
      <c r="H285" s="127"/>
      <c r="I285" s="201"/>
      <c r="J285" s="224" t="s">
        <v>83</v>
      </c>
      <c r="K285" s="271" t="s">
        <v>84</v>
      </c>
      <c r="L285" s="240"/>
      <c r="M285" s="44"/>
    </row>
    <row r="286" ht="18" customHeight="1" spans="1:13">
      <c r="A286" s="115"/>
      <c r="B286" s="197" t="s">
        <v>618</v>
      </c>
      <c r="C286" s="239"/>
      <c r="D286" s="266"/>
      <c r="E286" s="267"/>
      <c r="F286" s="130"/>
      <c r="G286" s="267"/>
      <c r="H286" s="130"/>
      <c r="I286" s="267"/>
      <c r="J286" s="224"/>
      <c r="K286" s="271"/>
      <c r="L286" s="240"/>
      <c r="M286" s="44"/>
    </row>
    <row r="287" ht="18" customHeight="1" spans="1:13">
      <c r="A287" s="113"/>
      <c r="B287" s="96" t="s">
        <v>619</v>
      </c>
      <c r="C287" s="257"/>
      <c r="D287" s="268"/>
      <c r="E287" s="205"/>
      <c r="F287" s="131"/>
      <c r="G287" s="205"/>
      <c r="H287" s="131"/>
      <c r="I287" s="205"/>
      <c r="J287" s="229"/>
      <c r="K287" s="272"/>
      <c r="L287" s="258"/>
      <c r="M287" s="44"/>
    </row>
    <row r="288" customHeight="1" spans="1:13">
      <c r="A288" s="114">
        <v>42</v>
      </c>
      <c r="B288" s="91" t="s">
        <v>615</v>
      </c>
      <c r="C288" s="238" t="s">
        <v>310</v>
      </c>
      <c r="D288" s="77" t="s">
        <v>611</v>
      </c>
      <c r="E288" s="124">
        <v>50000</v>
      </c>
      <c r="F288" s="124">
        <v>50000</v>
      </c>
      <c r="G288" s="124">
        <v>50000</v>
      </c>
      <c r="H288" s="124">
        <v>50000</v>
      </c>
      <c r="I288" s="124">
        <v>50000</v>
      </c>
      <c r="J288" s="222" t="s">
        <v>58</v>
      </c>
      <c r="K288" s="270" t="s">
        <v>80</v>
      </c>
      <c r="L288" s="77" t="s">
        <v>60</v>
      </c>
      <c r="M288" s="44"/>
    </row>
    <row r="289" customHeight="1" spans="1:13">
      <c r="A289" s="115"/>
      <c r="B289" s="93" t="s">
        <v>576</v>
      </c>
      <c r="C289" s="239" t="s">
        <v>315</v>
      </c>
      <c r="D289" s="240"/>
      <c r="E289" s="201"/>
      <c r="F289" s="127"/>
      <c r="G289" s="201"/>
      <c r="H289" s="127"/>
      <c r="I289" s="201"/>
      <c r="J289" s="224" t="s">
        <v>83</v>
      </c>
      <c r="K289" s="271" t="s">
        <v>84</v>
      </c>
      <c r="L289" s="240"/>
      <c r="M289" s="44"/>
    </row>
    <row r="290" customHeight="1" spans="1:13">
      <c r="A290" s="115"/>
      <c r="B290" s="93" t="s">
        <v>620</v>
      </c>
      <c r="C290" s="239"/>
      <c r="D290" s="266"/>
      <c r="E290" s="267"/>
      <c r="F290" s="130"/>
      <c r="G290" s="267"/>
      <c r="H290" s="130"/>
      <c r="I290" s="267"/>
      <c r="J290" s="224"/>
      <c r="K290" s="271"/>
      <c r="L290" s="240"/>
      <c r="M290" s="44"/>
    </row>
    <row r="291" ht="10.5" customHeight="1" spans="1:13">
      <c r="A291" s="113"/>
      <c r="B291" s="96"/>
      <c r="C291" s="257"/>
      <c r="D291" s="268"/>
      <c r="E291" s="205"/>
      <c r="F291" s="131"/>
      <c r="G291" s="205"/>
      <c r="H291" s="131"/>
      <c r="I291" s="205"/>
      <c r="J291" s="229"/>
      <c r="K291" s="272"/>
      <c r="L291" s="258"/>
      <c r="M291" s="44"/>
    </row>
    <row r="292" ht="18.75" customHeight="1" spans="1:13">
      <c r="A292" s="114">
        <v>43</v>
      </c>
      <c r="B292" s="215" t="s">
        <v>337</v>
      </c>
      <c r="C292" s="76" t="s">
        <v>338</v>
      </c>
      <c r="D292" s="157" t="s">
        <v>339</v>
      </c>
      <c r="E292" s="124">
        <v>500000</v>
      </c>
      <c r="F292" s="124">
        <v>500000</v>
      </c>
      <c r="G292" s="124">
        <v>500000</v>
      </c>
      <c r="H292" s="124">
        <v>500000</v>
      </c>
      <c r="I292" s="124">
        <v>500000</v>
      </c>
      <c r="J292" s="886" t="s">
        <v>340</v>
      </c>
      <c r="K292" s="76" t="s">
        <v>341</v>
      </c>
      <c r="L292" s="126" t="s">
        <v>60</v>
      </c>
      <c r="M292" s="44"/>
    </row>
    <row r="293" ht="18.75" customHeight="1" spans="1:13">
      <c r="A293" s="115"/>
      <c r="B293" s="202" t="s">
        <v>621</v>
      </c>
      <c r="C293" s="80" t="s">
        <v>343</v>
      </c>
      <c r="D293" s="81" t="s">
        <v>622</v>
      </c>
      <c r="E293" s="82"/>
      <c r="F293" s="127"/>
      <c r="G293" s="82"/>
      <c r="H293" s="82"/>
      <c r="I293" s="82"/>
      <c r="J293" s="887" t="s">
        <v>344</v>
      </c>
      <c r="K293" s="80" t="s">
        <v>345</v>
      </c>
      <c r="L293" s="129"/>
      <c r="M293" s="44"/>
    </row>
    <row r="294" ht="18.75" customHeight="1" spans="1:13">
      <c r="A294" s="115"/>
      <c r="B294" s="202" t="s">
        <v>447</v>
      </c>
      <c r="C294" s="80" t="s">
        <v>347</v>
      </c>
      <c r="D294" s="81"/>
      <c r="E294" s="82"/>
      <c r="F294" s="127"/>
      <c r="G294" s="82"/>
      <c r="H294" s="82"/>
      <c r="I294" s="82"/>
      <c r="J294" s="283" t="s">
        <v>348</v>
      </c>
      <c r="K294" s="80" t="s">
        <v>349</v>
      </c>
      <c r="L294" s="129"/>
      <c r="M294" s="44"/>
    </row>
    <row r="295" ht="12" customHeight="1" spans="1:13">
      <c r="A295" s="113"/>
      <c r="B295" s="203"/>
      <c r="C295" s="86"/>
      <c r="D295" s="97"/>
      <c r="E295" s="206"/>
      <c r="F295" s="131"/>
      <c r="G295" s="206"/>
      <c r="H295" s="206"/>
      <c r="I295" s="206"/>
      <c r="J295" s="269"/>
      <c r="K295" s="80"/>
      <c r="L295" s="133"/>
      <c r="M295" s="44"/>
    </row>
    <row r="296" customHeight="1" spans="1:13">
      <c r="A296" s="114">
        <v>44</v>
      </c>
      <c r="B296" s="215" t="s">
        <v>623</v>
      </c>
      <c r="C296" s="76" t="s">
        <v>624</v>
      </c>
      <c r="D296" s="157" t="s">
        <v>625</v>
      </c>
      <c r="E296" s="124">
        <v>100000</v>
      </c>
      <c r="F296" s="124">
        <v>100000</v>
      </c>
      <c r="G296" s="124">
        <v>100000</v>
      </c>
      <c r="H296" s="124">
        <v>100000</v>
      </c>
      <c r="I296" s="78">
        <v>100000</v>
      </c>
      <c r="J296" s="886" t="s">
        <v>340</v>
      </c>
      <c r="K296" s="76" t="s">
        <v>626</v>
      </c>
      <c r="L296" s="126" t="s">
        <v>60</v>
      </c>
      <c r="M296" s="44"/>
    </row>
    <row r="297" customHeight="1" spans="1:13">
      <c r="A297" s="115"/>
      <c r="B297" s="202" t="s">
        <v>627</v>
      </c>
      <c r="C297" s="80" t="s">
        <v>343</v>
      </c>
      <c r="D297" s="81"/>
      <c r="E297" s="82"/>
      <c r="F297" s="127"/>
      <c r="G297" s="127"/>
      <c r="H297" s="82"/>
      <c r="I297" s="82"/>
      <c r="J297" s="888" t="s">
        <v>344</v>
      </c>
      <c r="K297" s="80" t="s">
        <v>345</v>
      </c>
      <c r="L297" s="129"/>
      <c r="M297" s="44"/>
    </row>
    <row r="298" customHeight="1" spans="1:13">
      <c r="A298" s="115"/>
      <c r="B298" s="202" t="s">
        <v>628</v>
      </c>
      <c r="C298" s="80" t="s">
        <v>347</v>
      </c>
      <c r="D298" s="81"/>
      <c r="E298" s="82"/>
      <c r="F298" s="127"/>
      <c r="G298" s="127"/>
      <c r="H298" s="82"/>
      <c r="I298" s="82"/>
      <c r="J298" s="285" t="s">
        <v>348</v>
      </c>
      <c r="K298" s="80" t="s">
        <v>349</v>
      </c>
      <c r="L298" s="129"/>
      <c r="M298" s="44"/>
    </row>
    <row r="299" ht="8.25" customHeight="1" spans="1:13">
      <c r="A299" s="113"/>
      <c r="B299" s="203"/>
      <c r="C299" s="80"/>
      <c r="D299" s="97"/>
      <c r="E299" s="206"/>
      <c r="F299" s="131"/>
      <c r="G299" s="131"/>
      <c r="H299" s="206"/>
      <c r="I299" s="206"/>
      <c r="J299" s="229"/>
      <c r="K299" s="86"/>
      <c r="L299" s="133"/>
      <c r="M299" s="44"/>
    </row>
    <row r="300" customHeight="1" spans="1:13">
      <c r="A300" s="114">
        <v>45</v>
      </c>
      <c r="B300" s="215" t="s">
        <v>351</v>
      </c>
      <c r="C300" s="76" t="s">
        <v>338</v>
      </c>
      <c r="D300" s="157" t="s">
        <v>339</v>
      </c>
      <c r="E300" s="124">
        <v>200000</v>
      </c>
      <c r="F300" s="124">
        <v>200000</v>
      </c>
      <c r="G300" s="124">
        <v>200000</v>
      </c>
      <c r="H300" s="124">
        <v>200000</v>
      </c>
      <c r="I300" s="124">
        <v>200000</v>
      </c>
      <c r="J300" s="889" t="s">
        <v>340</v>
      </c>
      <c r="K300" s="80" t="s">
        <v>341</v>
      </c>
      <c r="L300" s="126" t="s">
        <v>60</v>
      </c>
      <c r="M300" s="44"/>
    </row>
    <row r="301" customHeight="1" spans="1:13">
      <c r="A301" s="115"/>
      <c r="B301" s="202" t="s">
        <v>629</v>
      </c>
      <c r="C301" s="80" t="s">
        <v>343</v>
      </c>
      <c r="D301" s="81"/>
      <c r="E301" s="82"/>
      <c r="F301" s="127"/>
      <c r="G301" s="127"/>
      <c r="H301" s="82"/>
      <c r="I301" s="82"/>
      <c r="J301" s="885" t="s">
        <v>344</v>
      </c>
      <c r="K301" s="80" t="s">
        <v>345</v>
      </c>
      <c r="L301" s="129"/>
      <c r="M301" s="44"/>
    </row>
    <row r="302" customHeight="1" spans="1:13">
      <c r="A302" s="115"/>
      <c r="B302" s="202"/>
      <c r="C302" s="80" t="s">
        <v>347</v>
      </c>
      <c r="D302" s="81"/>
      <c r="E302" s="82"/>
      <c r="F302" s="127"/>
      <c r="G302" s="127"/>
      <c r="H302" s="82"/>
      <c r="I302" s="82"/>
      <c r="J302" s="269" t="s">
        <v>348</v>
      </c>
      <c r="K302" s="80" t="s">
        <v>349</v>
      </c>
      <c r="L302" s="129"/>
      <c r="M302" s="44"/>
    </row>
    <row r="303" ht="6" customHeight="1" spans="1:13">
      <c r="A303" s="113"/>
      <c r="B303" s="203"/>
      <c r="C303" s="86"/>
      <c r="D303" s="97"/>
      <c r="E303" s="206"/>
      <c r="F303" s="131"/>
      <c r="G303" s="131"/>
      <c r="H303" s="206"/>
      <c r="I303" s="206"/>
      <c r="J303" s="265"/>
      <c r="K303" s="86"/>
      <c r="L303" s="133"/>
      <c r="M303" s="44"/>
    </row>
    <row r="304" customHeight="1" spans="1:13">
      <c r="A304" s="194" t="s">
        <v>19</v>
      </c>
      <c r="B304" s="194"/>
      <c r="C304" s="194"/>
      <c r="D304" s="194"/>
      <c r="E304" s="248">
        <f t="shared" ref="E304:I304" si="9">SUM(E284:E300)</f>
        <v>900000</v>
      </c>
      <c r="F304" s="248">
        <f t="shared" si="9"/>
        <v>900000</v>
      </c>
      <c r="G304" s="248">
        <f t="shared" si="9"/>
        <v>900000</v>
      </c>
      <c r="H304" s="248">
        <f t="shared" si="9"/>
        <v>900000</v>
      </c>
      <c r="I304" s="248">
        <f t="shared" si="9"/>
        <v>900000</v>
      </c>
      <c r="J304" s="255"/>
      <c r="K304" s="256">
        <f>SUM(E304:J304)</f>
        <v>4500000</v>
      </c>
      <c r="L304" s="256"/>
      <c r="M304" s="233"/>
    </row>
    <row r="305" customHeight="1" spans="1:13">
      <c r="A305" s="103"/>
      <c r="B305" s="103"/>
      <c r="C305" s="103"/>
      <c r="D305" s="103"/>
      <c r="E305" s="247"/>
      <c r="F305" s="247"/>
      <c r="G305" s="247"/>
      <c r="H305" s="247"/>
      <c r="I305" s="247"/>
      <c r="J305" s="253"/>
      <c r="K305" s="147"/>
      <c r="L305" s="147"/>
      <c r="M305" s="233"/>
    </row>
    <row r="306" customHeight="1" spans="1:13">
      <c r="A306" s="103"/>
      <c r="B306" s="103"/>
      <c r="C306" s="103"/>
      <c r="D306" s="103"/>
      <c r="E306" s="247"/>
      <c r="F306" s="247"/>
      <c r="G306" s="247"/>
      <c r="H306" s="247"/>
      <c r="I306" s="247"/>
      <c r="J306" s="253"/>
      <c r="K306" s="147"/>
      <c r="L306" s="147"/>
      <c r="M306" s="233"/>
    </row>
    <row r="307" customHeight="1" spans="1:13">
      <c r="A307" s="103"/>
      <c r="B307" s="103"/>
      <c r="C307" s="103"/>
      <c r="D307" s="103"/>
      <c r="E307" s="247"/>
      <c r="F307" s="247"/>
      <c r="G307" s="247"/>
      <c r="H307" s="247"/>
      <c r="I307" s="247"/>
      <c r="J307" s="253"/>
      <c r="K307" s="147"/>
      <c r="L307" s="147"/>
      <c r="M307" s="233"/>
    </row>
    <row r="308" customHeight="1" spans="1:13">
      <c r="A308" s="103"/>
      <c r="B308" s="103"/>
      <c r="C308" s="103"/>
      <c r="D308" s="103"/>
      <c r="E308" s="247"/>
      <c r="F308" s="247"/>
      <c r="G308" s="247"/>
      <c r="H308" s="247"/>
      <c r="I308" s="247"/>
      <c r="J308" s="253"/>
      <c r="K308" s="147"/>
      <c r="L308" s="147"/>
      <c r="M308" s="233"/>
    </row>
    <row r="309" s="42" customFormat="1" customHeight="1" spans="2:13">
      <c r="B309" s="105" t="s">
        <v>40</v>
      </c>
      <c r="C309" s="105"/>
      <c r="D309" s="105"/>
      <c r="E309" s="213"/>
      <c r="F309" s="213"/>
      <c r="G309" s="213"/>
      <c r="H309" s="213"/>
      <c r="I309" s="213"/>
      <c r="J309" s="237"/>
      <c r="K309" s="237"/>
      <c r="L309" s="105"/>
      <c r="M309" s="105"/>
    </row>
    <row r="310" s="42" customFormat="1" customHeight="1" spans="1:13">
      <c r="A310" s="190"/>
      <c r="B310" s="64" t="s">
        <v>77</v>
      </c>
      <c r="C310" s="214"/>
      <c r="D310" s="214" t="s">
        <v>43</v>
      </c>
      <c r="E310" s="193"/>
      <c r="F310" s="193"/>
      <c r="G310" s="193"/>
      <c r="H310" s="193"/>
      <c r="I310" s="216"/>
      <c r="J310" s="217"/>
      <c r="K310" s="217"/>
      <c r="L310" s="190"/>
      <c r="M310" s="214"/>
    </row>
    <row r="311" s="46" customFormat="1" customHeight="1" spans="1:12">
      <c r="A311" s="106" t="s">
        <v>44</v>
      </c>
      <c r="B311" s="107" t="s">
        <v>14</v>
      </c>
      <c r="C311" s="106" t="s">
        <v>45</v>
      </c>
      <c r="D311" s="108" t="s">
        <v>46</v>
      </c>
      <c r="E311" s="109" t="s">
        <v>47</v>
      </c>
      <c r="F311" s="110"/>
      <c r="G311" s="110"/>
      <c r="H311" s="110"/>
      <c r="I311" s="148"/>
      <c r="J311" s="218" t="s">
        <v>48</v>
      </c>
      <c r="K311" s="219" t="s">
        <v>49</v>
      </c>
      <c r="L311" s="219" t="s">
        <v>50</v>
      </c>
    </row>
    <row r="312" s="46" customFormat="1" customHeight="1" spans="1:12">
      <c r="A312" s="106"/>
      <c r="B312" s="111"/>
      <c r="C312" s="106"/>
      <c r="D312" s="194" t="s">
        <v>51</v>
      </c>
      <c r="E312" s="112">
        <v>2566</v>
      </c>
      <c r="F312" s="112">
        <v>2567</v>
      </c>
      <c r="G312" s="112">
        <v>2568</v>
      </c>
      <c r="H312" s="112">
        <v>2569</v>
      </c>
      <c r="I312" s="112">
        <v>2570</v>
      </c>
      <c r="J312" s="220" t="s">
        <v>52</v>
      </c>
      <c r="K312" s="221" t="s">
        <v>53</v>
      </c>
      <c r="L312" s="221" t="s">
        <v>54</v>
      </c>
    </row>
    <row r="313" customHeight="1" spans="1:13">
      <c r="A313" s="114">
        <v>46</v>
      </c>
      <c r="B313" s="215" t="s">
        <v>630</v>
      </c>
      <c r="C313" s="76" t="s">
        <v>338</v>
      </c>
      <c r="D313" s="157" t="s">
        <v>339</v>
      </c>
      <c r="E313" s="124">
        <v>50000</v>
      </c>
      <c r="F313" s="124">
        <v>50000</v>
      </c>
      <c r="G313" s="124">
        <v>50000</v>
      </c>
      <c r="H313" s="124">
        <v>50000</v>
      </c>
      <c r="I313" s="124">
        <v>50000</v>
      </c>
      <c r="J313" s="890" t="s">
        <v>340</v>
      </c>
      <c r="K313" s="76" t="s">
        <v>341</v>
      </c>
      <c r="L313" s="126" t="s">
        <v>60</v>
      </c>
      <c r="M313" s="44"/>
    </row>
    <row r="314" customHeight="1" spans="1:13">
      <c r="A314" s="115"/>
      <c r="B314" s="202" t="s">
        <v>631</v>
      </c>
      <c r="C314" s="80" t="s">
        <v>632</v>
      </c>
      <c r="D314" s="81"/>
      <c r="E314" s="82"/>
      <c r="F314" s="127"/>
      <c r="G314" s="127"/>
      <c r="H314" s="82"/>
      <c r="I314" s="82"/>
      <c r="J314" s="885" t="s">
        <v>344</v>
      </c>
      <c r="K314" s="80" t="s">
        <v>345</v>
      </c>
      <c r="L314" s="129"/>
      <c r="M314" s="44"/>
    </row>
    <row r="315" customHeight="1" spans="1:13">
      <c r="A315" s="115"/>
      <c r="B315" s="202" t="s">
        <v>633</v>
      </c>
      <c r="C315" s="80" t="s">
        <v>634</v>
      </c>
      <c r="D315" s="81"/>
      <c r="E315" s="82"/>
      <c r="F315" s="127"/>
      <c r="G315" s="127"/>
      <c r="H315" s="82"/>
      <c r="I315" s="82"/>
      <c r="J315" s="269" t="s">
        <v>348</v>
      </c>
      <c r="K315" s="80" t="s">
        <v>635</v>
      </c>
      <c r="L315" s="129"/>
      <c r="M315" s="44"/>
    </row>
    <row r="316" customHeight="1" spans="1:13">
      <c r="A316" s="113"/>
      <c r="B316" s="203"/>
      <c r="C316" s="86"/>
      <c r="D316" s="97"/>
      <c r="E316" s="206"/>
      <c r="F316" s="131"/>
      <c r="G316" s="131"/>
      <c r="H316" s="206"/>
      <c r="I316" s="206"/>
      <c r="J316" s="265"/>
      <c r="K316" s="86"/>
      <c r="L316" s="133"/>
      <c r="M316" s="44"/>
    </row>
    <row r="317" customHeight="1" spans="1:13">
      <c r="A317" s="116">
        <v>47</v>
      </c>
      <c r="B317" s="274" t="s">
        <v>636</v>
      </c>
      <c r="C317" s="76" t="s">
        <v>395</v>
      </c>
      <c r="D317" s="157" t="s">
        <v>339</v>
      </c>
      <c r="E317" s="275">
        <v>100000</v>
      </c>
      <c r="F317" s="276">
        <v>100000</v>
      </c>
      <c r="G317" s="275">
        <v>100000</v>
      </c>
      <c r="H317" s="276">
        <v>100000</v>
      </c>
      <c r="I317" s="275">
        <v>100000</v>
      </c>
      <c r="J317" s="866" t="s">
        <v>387</v>
      </c>
      <c r="K317" s="288" t="s">
        <v>637</v>
      </c>
      <c r="L317" s="126" t="s">
        <v>60</v>
      </c>
      <c r="M317" s="44"/>
    </row>
    <row r="318" customHeight="1" spans="1:13">
      <c r="A318" s="117"/>
      <c r="B318" s="210" t="s">
        <v>454</v>
      </c>
      <c r="C318" s="80" t="s">
        <v>638</v>
      </c>
      <c r="D318" s="81"/>
      <c r="E318" s="277"/>
      <c r="F318" s="278"/>
      <c r="G318" s="277"/>
      <c r="H318" s="278"/>
      <c r="I318" s="127"/>
      <c r="J318" s="867" t="s">
        <v>639</v>
      </c>
      <c r="K318" s="140" t="s">
        <v>640</v>
      </c>
      <c r="L318" s="129"/>
      <c r="M318" s="44"/>
    </row>
    <row r="319" ht="11.25" customHeight="1" spans="1:13">
      <c r="A319" s="194"/>
      <c r="B319" s="279"/>
      <c r="C319" s="194"/>
      <c r="D319" s="279"/>
      <c r="E319" s="248"/>
      <c r="F319" s="280"/>
      <c r="G319" s="248"/>
      <c r="H319" s="280"/>
      <c r="I319" s="248"/>
      <c r="J319" s="289"/>
      <c r="K319" s="256"/>
      <c r="L319" s="290"/>
      <c r="M319" s="233"/>
    </row>
    <row r="320" customHeight="1" spans="1:13">
      <c r="A320" s="116">
        <v>48</v>
      </c>
      <c r="B320" s="274" t="s">
        <v>641</v>
      </c>
      <c r="C320" s="76" t="s">
        <v>395</v>
      </c>
      <c r="D320" s="157" t="s">
        <v>339</v>
      </c>
      <c r="E320" s="275">
        <v>100000</v>
      </c>
      <c r="F320" s="276">
        <v>100000</v>
      </c>
      <c r="G320" s="275">
        <v>100000</v>
      </c>
      <c r="H320" s="276">
        <v>100000</v>
      </c>
      <c r="I320" s="275">
        <v>100000</v>
      </c>
      <c r="J320" s="866" t="s">
        <v>387</v>
      </c>
      <c r="K320" s="288" t="s">
        <v>637</v>
      </c>
      <c r="L320" s="126" t="s">
        <v>60</v>
      </c>
      <c r="M320" s="44"/>
    </row>
    <row r="321" customHeight="1" spans="1:13">
      <c r="A321" s="117"/>
      <c r="B321" s="210" t="s">
        <v>642</v>
      </c>
      <c r="C321" s="80" t="s">
        <v>638</v>
      </c>
      <c r="D321" s="81"/>
      <c r="E321" s="277"/>
      <c r="F321" s="278"/>
      <c r="G321" s="277"/>
      <c r="H321" s="278"/>
      <c r="I321" s="127"/>
      <c r="J321" s="867" t="s">
        <v>639</v>
      </c>
      <c r="K321" s="140" t="s">
        <v>640</v>
      </c>
      <c r="L321" s="129"/>
      <c r="M321" s="44"/>
    </row>
    <row r="322" customHeight="1" spans="1:13">
      <c r="A322" s="117"/>
      <c r="B322" s="210" t="s">
        <v>454</v>
      </c>
      <c r="C322" s="80"/>
      <c r="D322" s="81"/>
      <c r="E322" s="277"/>
      <c r="F322" s="278"/>
      <c r="G322" s="277"/>
      <c r="H322" s="278"/>
      <c r="I322" s="127"/>
      <c r="J322" s="201"/>
      <c r="K322" s="140"/>
      <c r="L322" s="129"/>
      <c r="M322" s="44"/>
    </row>
    <row r="323" ht="11.25" customHeight="1" spans="1:13">
      <c r="A323" s="194"/>
      <c r="B323" s="279"/>
      <c r="C323" s="194"/>
      <c r="D323" s="279"/>
      <c r="E323" s="248"/>
      <c r="F323" s="280"/>
      <c r="G323" s="248"/>
      <c r="H323" s="280"/>
      <c r="I323" s="248"/>
      <c r="J323" s="289"/>
      <c r="K323" s="256"/>
      <c r="L323" s="290"/>
      <c r="M323" s="233"/>
    </row>
    <row r="324" s="44" customFormat="1" ht="18.75" customHeight="1" spans="1:12">
      <c r="A324" s="114">
        <v>49</v>
      </c>
      <c r="B324" s="91" t="s">
        <v>643</v>
      </c>
      <c r="C324" s="291" t="s">
        <v>644</v>
      </c>
      <c r="D324" s="77" t="s">
        <v>339</v>
      </c>
      <c r="E324" s="124">
        <v>200000</v>
      </c>
      <c r="F324" s="124">
        <v>200000</v>
      </c>
      <c r="G324" s="868" t="s">
        <v>312</v>
      </c>
      <c r="H324" s="868" t="s">
        <v>312</v>
      </c>
      <c r="I324" s="868" t="s">
        <v>312</v>
      </c>
      <c r="J324" s="884" t="s">
        <v>645</v>
      </c>
      <c r="K324" s="168" t="s">
        <v>646</v>
      </c>
      <c r="L324" s="169" t="s">
        <v>60</v>
      </c>
    </row>
    <row r="325" s="44" customFormat="1" ht="18.75" customHeight="1" spans="1:12">
      <c r="A325" s="115"/>
      <c r="B325" s="93" t="s">
        <v>647</v>
      </c>
      <c r="C325" s="292" t="s">
        <v>648</v>
      </c>
      <c r="D325" s="240"/>
      <c r="E325" s="127"/>
      <c r="F325" s="127"/>
      <c r="G325" s="82"/>
      <c r="H325" s="82"/>
      <c r="I325" s="82"/>
      <c r="J325" s="885" t="s">
        <v>328</v>
      </c>
      <c r="K325" s="254" t="s">
        <v>649</v>
      </c>
      <c r="L325" s="226"/>
    </row>
    <row r="326" s="44" customFormat="1" ht="18.75" customHeight="1" spans="1:14">
      <c r="A326" s="113"/>
      <c r="B326" s="293" t="s">
        <v>650</v>
      </c>
      <c r="C326" s="292"/>
      <c r="D326" s="258"/>
      <c r="E326" s="260"/>
      <c r="F326" s="260"/>
      <c r="G326" s="262"/>
      <c r="H326" s="262"/>
      <c r="I326" s="262"/>
      <c r="J326" s="891" t="s">
        <v>651</v>
      </c>
      <c r="K326" s="311" t="s">
        <v>652</v>
      </c>
      <c r="L326" s="312"/>
      <c r="N326" s="292"/>
    </row>
    <row r="327" s="44" customFormat="1" ht="18.75" customHeight="1" spans="1:12">
      <c r="A327" s="114">
        <v>50</v>
      </c>
      <c r="B327" s="215" t="s">
        <v>653</v>
      </c>
      <c r="C327" s="291" t="s">
        <v>654</v>
      </c>
      <c r="D327" s="126" t="s">
        <v>655</v>
      </c>
      <c r="E327" s="78">
        <v>100000</v>
      </c>
      <c r="F327" s="78">
        <v>100000</v>
      </c>
      <c r="G327" s="868" t="s">
        <v>312</v>
      </c>
      <c r="H327" s="868" t="s">
        <v>312</v>
      </c>
      <c r="I327" s="868" t="s">
        <v>312</v>
      </c>
      <c r="J327" s="890" t="s">
        <v>656</v>
      </c>
      <c r="K327" s="168" t="s">
        <v>657</v>
      </c>
      <c r="L327" s="169" t="s">
        <v>60</v>
      </c>
    </row>
    <row r="328" s="44" customFormat="1" ht="18.75" customHeight="1" spans="1:12">
      <c r="A328" s="115"/>
      <c r="B328" s="202" t="s">
        <v>658</v>
      </c>
      <c r="C328" s="292" t="s">
        <v>659</v>
      </c>
      <c r="D328" s="129"/>
      <c r="E328" s="82"/>
      <c r="F328" s="82"/>
      <c r="G328" s="82"/>
      <c r="H328" s="82"/>
      <c r="I328" s="82"/>
      <c r="J328" s="885" t="s">
        <v>660</v>
      </c>
      <c r="K328" s="254" t="s">
        <v>661</v>
      </c>
      <c r="L328" s="226"/>
    </row>
    <row r="329" s="44" customFormat="1" ht="18.75" customHeight="1" spans="1:12">
      <c r="A329" s="115"/>
      <c r="B329" s="202"/>
      <c r="C329" s="292" t="s">
        <v>662</v>
      </c>
      <c r="D329" s="129"/>
      <c r="E329" s="82"/>
      <c r="F329" s="82"/>
      <c r="G329" s="82"/>
      <c r="H329" s="82"/>
      <c r="I329" s="82"/>
      <c r="J329" s="170"/>
      <c r="K329" s="254"/>
      <c r="L329" s="226"/>
    </row>
    <row r="330" s="44" customFormat="1" ht="8.25" customHeight="1" spans="1:12">
      <c r="A330" s="113"/>
      <c r="B330" s="294"/>
      <c r="C330" s="159"/>
      <c r="D330" s="133"/>
      <c r="E330" s="260"/>
      <c r="F330" s="262"/>
      <c r="G330" s="262"/>
      <c r="H330" s="262"/>
      <c r="I330" s="262"/>
      <c r="J330" s="310"/>
      <c r="K330" s="313"/>
      <c r="L330" s="312"/>
    </row>
    <row r="331" s="44" customFormat="1" ht="18.75" customHeight="1" spans="1:12">
      <c r="A331" s="114">
        <v>51</v>
      </c>
      <c r="B331" s="215" t="s">
        <v>663</v>
      </c>
      <c r="C331" s="292" t="s">
        <v>659</v>
      </c>
      <c r="D331" s="126" t="s">
        <v>339</v>
      </c>
      <c r="E331" s="78">
        <v>250000</v>
      </c>
      <c r="F331" s="78">
        <v>250000</v>
      </c>
      <c r="G331" s="868" t="s">
        <v>312</v>
      </c>
      <c r="H331" s="868" t="s">
        <v>312</v>
      </c>
      <c r="I331" s="868" t="s">
        <v>312</v>
      </c>
      <c r="J331" s="890" t="s">
        <v>656</v>
      </c>
      <c r="K331" s="168" t="s">
        <v>657</v>
      </c>
      <c r="L331" s="169" t="s">
        <v>60</v>
      </c>
    </row>
    <row r="332" s="44" customFormat="1" ht="18.75" customHeight="1" spans="1:12">
      <c r="A332" s="115"/>
      <c r="B332" s="202" t="s">
        <v>34</v>
      </c>
      <c r="C332" s="292" t="s">
        <v>664</v>
      </c>
      <c r="D332" s="129"/>
      <c r="E332" s="82"/>
      <c r="F332" s="82"/>
      <c r="G332" s="82"/>
      <c r="H332" s="82"/>
      <c r="I332" s="82"/>
      <c r="J332" s="885" t="s">
        <v>651</v>
      </c>
      <c r="K332" s="254" t="s">
        <v>661</v>
      </c>
      <c r="L332" s="226"/>
    </row>
    <row r="333" s="44" customFormat="1" ht="8.25" customHeight="1" spans="1:12">
      <c r="A333" s="113"/>
      <c r="B333" s="294"/>
      <c r="C333" s="159"/>
      <c r="D333" s="133"/>
      <c r="E333" s="260"/>
      <c r="F333" s="262"/>
      <c r="G333" s="262"/>
      <c r="H333" s="262"/>
      <c r="I333" s="262"/>
      <c r="J333" s="310"/>
      <c r="K333" s="313"/>
      <c r="L333" s="312"/>
    </row>
    <row r="334" customHeight="1" spans="1:13">
      <c r="A334" s="295" t="s">
        <v>19</v>
      </c>
      <c r="B334" s="279"/>
      <c r="C334" s="279"/>
      <c r="D334" s="279"/>
      <c r="E334" s="296">
        <f t="shared" ref="E334:I334" si="10">SUM(E313:E331)</f>
        <v>800000</v>
      </c>
      <c r="F334" s="296">
        <f t="shared" si="10"/>
        <v>800000</v>
      </c>
      <c r="G334" s="296">
        <f t="shared" si="10"/>
        <v>250000</v>
      </c>
      <c r="H334" s="296">
        <f t="shared" si="10"/>
        <v>250000</v>
      </c>
      <c r="I334" s="296">
        <f t="shared" si="10"/>
        <v>250000</v>
      </c>
      <c r="J334" s="289"/>
      <c r="K334" s="314">
        <f>SUM(E334:J334)</f>
        <v>2350000</v>
      </c>
      <c r="L334" s="315"/>
      <c r="M334" s="233"/>
    </row>
    <row r="335" s="178" customFormat="1" ht="23.25" customHeight="1" spans="1:13">
      <c r="A335" s="297" t="s">
        <v>665</v>
      </c>
      <c r="B335" s="298"/>
      <c r="C335" s="298"/>
      <c r="D335" s="298"/>
      <c r="E335" s="299">
        <f t="shared" ref="E335:I335" si="11">E27+E57+E92+E122+E155+E183+E215+E247+E278+E304+E334</f>
        <v>22610000</v>
      </c>
      <c r="F335" s="299">
        <f t="shared" si="11"/>
        <v>22610000</v>
      </c>
      <c r="G335" s="299">
        <f t="shared" si="11"/>
        <v>22060000</v>
      </c>
      <c r="H335" s="299">
        <f t="shared" si="11"/>
        <v>22060000</v>
      </c>
      <c r="I335" s="299">
        <f t="shared" si="11"/>
        <v>22060000</v>
      </c>
      <c r="J335" s="70"/>
      <c r="K335" s="316">
        <f>SUM(E335:J335)</f>
        <v>111400000</v>
      </c>
      <c r="L335" s="317"/>
      <c r="M335" s="318"/>
    </row>
    <row r="336" customHeight="1" spans="1:13">
      <c r="A336" s="103"/>
      <c r="B336" s="103"/>
      <c r="C336" s="103"/>
      <c r="D336" s="103"/>
      <c r="E336" s="247"/>
      <c r="F336" s="247"/>
      <c r="G336" s="247"/>
      <c r="H336" s="247"/>
      <c r="I336" s="247"/>
      <c r="J336" s="253"/>
      <c r="K336" s="147"/>
      <c r="L336" s="147"/>
      <c r="M336" s="233"/>
    </row>
    <row r="337" ht="18" customHeight="1" spans="1:13">
      <c r="A337" s="103"/>
      <c r="B337" s="103"/>
      <c r="C337" s="103"/>
      <c r="D337" s="103"/>
      <c r="E337" s="247"/>
      <c r="F337" s="247"/>
      <c r="G337" s="247"/>
      <c r="H337" s="247"/>
      <c r="I337" s="247"/>
      <c r="J337" s="253"/>
      <c r="K337" s="147"/>
      <c r="L337" s="147"/>
      <c r="M337" s="233"/>
    </row>
    <row r="338" s="42" customFormat="1" customHeight="1" spans="1:12">
      <c r="A338" s="56" t="s">
        <v>30</v>
      </c>
      <c r="B338" s="56"/>
      <c r="C338" s="56"/>
      <c r="D338" s="56"/>
      <c r="E338" s="56"/>
      <c r="F338" s="56"/>
      <c r="G338" s="56"/>
      <c r="H338" s="56"/>
      <c r="I338" s="56"/>
      <c r="J338" s="56"/>
      <c r="K338" s="119"/>
      <c r="L338" s="106" t="s">
        <v>31</v>
      </c>
    </row>
    <row r="339" s="42" customFormat="1" customHeight="1" spans="1:12">
      <c r="A339" s="56" t="s">
        <v>501</v>
      </c>
      <c r="B339" s="56"/>
      <c r="C339" s="56"/>
      <c r="D339" s="56"/>
      <c r="E339" s="56"/>
      <c r="F339" s="56"/>
      <c r="G339" s="56"/>
      <c r="H339" s="56"/>
      <c r="I339" s="56"/>
      <c r="J339" s="56"/>
      <c r="K339" s="56"/>
      <c r="L339" s="105"/>
    </row>
    <row r="340" s="42" customFormat="1" customHeight="1" spans="1:12">
      <c r="A340" s="151" t="s">
        <v>33</v>
      </c>
      <c r="B340" s="151"/>
      <c r="C340" s="151"/>
      <c r="D340" s="151"/>
      <c r="E340" s="151"/>
      <c r="F340" s="151"/>
      <c r="G340" s="151"/>
      <c r="H340" s="151"/>
      <c r="I340" s="151"/>
      <c r="J340" s="151"/>
      <c r="K340" s="151"/>
      <c r="L340" s="105"/>
    </row>
    <row r="341" s="42" customFormat="1" customHeight="1" spans="1:12">
      <c r="A341" s="56" t="s">
        <v>34</v>
      </c>
      <c r="B341" s="56"/>
      <c r="C341" s="56"/>
      <c r="D341" s="56"/>
      <c r="E341" s="56"/>
      <c r="F341" s="56"/>
      <c r="G341" s="56"/>
      <c r="H341" s="56"/>
      <c r="I341" s="56"/>
      <c r="J341" s="56"/>
      <c r="K341" s="56"/>
      <c r="L341" s="105"/>
    </row>
    <row r="342" s="47" customFormat="1" ht="21" customHeight="1" spans="1:12">
      <c r="A342" s="57" t="s">
        <v>35</v>
      </c>
      <c r="B342" s="57"/>
      <c r="C342" s="152"/>
      <c r="D342" s="152"/>
      <c r="E342" s="152"/>
      <c r="F342" s="152"/>
      <c r="G342" s="152"/>
      <c r="H342" s="152"/>
      <c r="I342" s="152"/>
      <c r="J342" s="152"/>
      <c r="K342" s="152"/>
      <c r="L342" s="165"/>
    </row>
    <row r="343" s="47" customFormat="1" ht="21" customHeight="1" spans="1:12">
      <c r="A343" s="59" t="s">
        <v>36</v>
      </c>
      <c r="B343" s="61"/>
      <c r="C343" s="152"/>
      <c r="D343" s="152"/>
      <c r="E343" s="152"/>
      <c r="F343" s="152"/>
      <c r="G343" s="152"/>
      <c r="H343" s="152"/>
      <c r="I343" s="152"/>
      <c r="J343" s="152"/>
      <c r="K343" s="152"/>
      <c r="L343" s="165"/>
    </row>
    <row r="344" s="47" customFormat="1" ht="21" customHeight="1" spans="1:12">
      <c r="A344" s="59" t="s">
        <v>37</v>
      </c>
      <c r="B344" s="61"/>
      <c r="C344" s="152"/>
      <c r="D344" s="152"/>
      <c r="E344" s="152"/>
      <c r="F344" s="152"/>
      <c r="G344" s="152"/>
      <c r="H344" s="152"/>
      <c r="I344" s="152"/>
      <c r="J344" s="152"/>
      <c r="K344" s="152"/>
      <c r="L344" s="165"/>
    </row>
    <row r="345" s="47" customFormat="1" ht="21" customHeight="1" spans="1:12">
      <c r="A345" s="59" t="s">
        <v>38</v>
      </c>
      <c r="B345" s="61"/>
      <c r="C345" s="152"/>
      <c r="D345" s="152"/>
      <c r="E345" s="152"/>
      <c r="F345" s="152"/>
      <c r="G345" s="152"/>
      <c r="H345" s="152"/>
      <c r="I345" s="152"/>
      <c r="J345" s="152"/>
      <c r="K345" s="152"/>
      <c r="L345" s="165"/>
    </row>
    <row r="346" s="47" customFormat="1" ht="21" customHeight="1" spans="1:12">
      <c r="A346" s="59" t="s">
        <v>39</v>
      </c>
      <c r="B346" s="61"/>
      <c r="C346" s="152"/>
      <c r="D346" s="152"/>
      <c r="E346" s="152"/>
      <c r="F346" s="152"/>
      <c r="G346" s="152"/>
      <c r="H346" s="152"/>
      <c r="I346" s="152"/>
      <c r="J346" s="152"/>
      <c r="K346" s="152"/>
      <c r="L346" s="165"/>
    </row>
    <row r="347" s="47" customFormat="1" ht="21" customHeight="1" spans="1:12">
      <c r="A347" s="57" t="s">
        <v>40</v>
      </c>
      <c r="B347" s="44"/>
      <c r="C347" s="152"/>
      <c r="D347" s="152"/>
      <c r="E347" s="152"/>
      <c r="F347" s="152"/>
      <c r="G347" s="152"/>
      <c r="H347" s="152"/>
      <c r="I347" s="152"/>
      <c r="J347" s="152"/>
      <c r="K347" s="152"/>
      <c r="L347" s="165"/>
    </row>
    <row r="348" s="47" customFormat="1" ht="21" customHeight="1" spans="1:12">
      <c r="A348" s="57"/>
      <c r="B348" s="46" t="s">
        <v>41</v>
      </c>
      <c r="C348" s="152"/>
      <c r="D348" s="152"/>
      <c r="E348" s="152"/>
      <c r="F348" s="152"/>
      <c r="G348" s="152"/>
      <c r="H348" s="152"/>
      <c r="I348" s="152"/>
      <c r="J348" s="152"/>
      <c r="K348" s="152"/>
      <c r="L348" s="165"/>
    </row>
    <row r="349" s="42" customFormat="1" customHeight="1" spans="1:13">
      <c r="A349" s="214"/>
      <c r="B349" s="61" t="s">
        <v>143</v>
      </c>
      <c r="C349" s="300"/>
      <c r="D349" s="300" t="s">
        <v>144</v>
      </c>
      <c r="E349" s="193"/>
      <c r="F349" s="193"/>
      <c r="G349" s="193"/>
      <c r="H349" s="193"/>
      <c r="I349" s="193"/>
      <c r="J349" s="319"/>
      <c r="K349" s="319"/>
      <c r="L349" s="214"/>
      <c r="M349" s="214"/>
    </row>
    <row r="350" s="46" customFormat="1" customHeight="1" spans="1:12">
      <c r="A350" s="107" t="s">
        <v>44</v>
      </c>
      <c r="B350" s="107" t="s">
        <v>14</v>
      </c>
      <c r="C350" s="107" t="s">
        <v>45</v>
      </c>
      <c r="D350" s="108" t="s">
        <v>46</v>
      </c>
      <c r="E350" s="109" t="s">
        <v>47</v>
      </c>
      <c r="F350" s="110"/>
      <c r="G350" s="110"/>
      <c r="H350" s="110"/>
      <c r="I350" s="148"/>
      <c r="J350" s="218" t="s">
        <v>48</v>
      </c>
      <c r="K350" s="219" t="s">
        <v>49</v>
      </c>
      <c r="L350" s="219" t="s">
        <v>50</v>
      </c>
    </row>
    <row r="351" s="46" customFormat="1" customHeight="1" spans="1:15">
      <c r="A351" s="111"/>
      <c r="B351" s="111"/>
      <c r="C351" s="111"/>
      <c r="D351" s="301" t="s">
        <v>51</v>
      </c>
      <c r="E351" s="302">
        <v>2566</v>
      </c>
      <c r="F351" s="302">
        <v>2567</v>
      </c>
      <c r="G351" s="302">
        <v>2568</v>
      </c>
      <c r="H351" s="302">
        <v>2569</v>
      </c>
      <c r="I351" s="302">
        <v>2570</v>
      </c>
      <c r="J351" s="320" t="s">
        <v>52</v>
      </c>
      <c r="K351" s="321" t="s">
        <v>53</v>
      </c>
      <c r="L351" s="321" t="s">
        <v>54</v>
      </c>
      <c r="O351" s="239"/>
    </row>
    <row r="352" ht="17.25" customHeight="1" spans="1:15">
      <c r="A352" s="114">
        <v>1</v>
      </c>
      <c r="B352" s="91" t="s">
        <v>666</v>
      </c>
      <c r="C352" s="76" t="s">
        <v>667</v>
      </c>
      <c r="D352" s="157" t="s">
        <v>668</v>
      </c>
      <c r="E352" s="124">
        <v>200000</v>
      </c>
      <c r="F352" s="303">
        <v>200000</v>
      </c>
      <c r="G352" s="124">
        <v>200000</v>
      </c>
      <c r="H352" s="124">
        <v>200000</v>
      </c>
      <c r="I352" s="124">
        <v>200000</v>
      </c>
      <c r="J352" s="864" t="s">
        <v>148</v>
      </c>
      <c r="K352" s="223" t="s">
        <v>149</v>
      </c>
      <c r="L352" s="126" t="s">
        <v>60</v>
      </c>
      <c r="M352" s="44"/>
      <c r="O352" s="239"/>
    </row>
    <row r="353" ht="17.25" customHeight="1" spans="1:15">
      <c r="A353" s="115"/>
      <c r="B353" s="93" t="s">
        <v>669</v>
      </c>
      <c r="C353" s="80" t="s">
        <v>670</v>
      </c>
      <c r="D353" s="81"/>
      <c r="E353" s="127"/>
      <c r="F353" s="201"/>
      <c r="G353" s="127"/>
      <c r="H353" s="82"/>
      <c r="I353" s="82"/>
      <c r="J353" s="865" t="s">
        <v>152</v>
      </c>
      <c r="K353" s="225" t="s">
        <v>402</v>
      </c>
      <c r="L353" s="129"/>
      <c r="M353" s="44"/>
      <c r="O353" s="239"/>
    </row>
    <row r="354" ht="17.25" customHeight="1" spans="1:15">
      <c r="A354" s="115"/>
      <c r="B354" s="93"/>
      <c r="C354" s="80"/>
      <c r="D354" s="81"/>
      <c r="E354" s="127"/>
      <c r="F354" s="201"/>
      <c r="G354" s="127"/>
      <c r="H354" s="201"/>
      <c r="I354" s="82"/>
      <c r="J354" s="82"/>
      <c r="K354" s="225"/>
      <c r="L354" s="129"/>
      <c r="M354" s="44"/>
      <c r="O354" s="239"/>
    </row>
    <row r="355" ht="17.25" customHeight="1" spans="1:15">
      <c r="A355" s="115"/>
      <c r="B355" s="292"/>
      <c r="C355" s="75"/>
      <c r="D355" s="87"/>
      <c r="E355" s="130"/>
      <c r="F355" s="267"/>
      <c r="G355" s="130"/>
      <c r="H355" s="267"/>
      <c r="I355" s="130"/>
      <c r="J355" s="322"/>
      <c r="K355" s="323"/>
      <c r="L355" s="129"/>
      <c r="M355" s="44"/>
      <c r="O355" s="239"/>
    </row>
    <row r="356" ht="18.75" customHeight="1" spans="1:15">
      <c r="A356" s="114">
        <v>2</v>
      </c>
      <c r="B356" s="91" t="s">
        <v>145</v>
      </c>
      <c r="C356" s="76" t="s">
        <v>146</v>
      </c>
      <c r="D356" s="157" t="s">
        <v>400</v>
      </c>
      <c r="E356" s="124">
        <v>300000</v>
      </c>
      <c r="F356" s="124">
        <v>300000</v>
      </c>
      <c r="G356" s="124">
        <v>300000</v>
      </c>
      <c r="H356" s="124">
        <v>300000</v>
      </c>
      <c r="I356" s="124">
        <v>300000</v>
      </c>
      <c r="J356" s="864" t="s">
        <v>148</v>
      </c>
      <c r="K356" s="223" t="s">
        <v>149</v>
      </c>
      <c r="L356" s="126" t="s">
        <v>60</v>
      </c>
      <c r="M356" s="44"/>
      <c r="O356" s="239"/>
    </row>
    <row r="357" ht="18.75" customHeight="1" spans="1:15">
      <c r="A357" s="115"/>
      <c r="B357" s="93" t="s">
        <v>454</v>
      </c>
      <c r="C357" s="80"/>
      <c r="D357" s="81"/>
      <c r="E357" s="127"/>
      <c r="F357" s="201"/>
      <c r="G357" s="127"/>
      <c r="H357" s="82"/>
      <c r="I357" s="82"/>
      <c r="J357" s="865" t="s">
        <v>152</v>
      </c>
      <c r="K357" s="225" t="s">
        <v>402</v>
      </c>
      <c r="L357" s="129"/>
      <c r="M357" s="44"/>
      <c r="O357" s="239"/>
    </row>
    <row r="358" ht="18.75" customHeight="1" spans="1:15">
      <c r="A358" s="115"/>
      <c r="B358" s="93" t="s">
        <v>671</v>
      </c>
      <c r="C358" s="80"/>
      <c r="D358" s="81"/>
      <c r="E358" s="127"/>
      <c r="F358" s="201"/>
      <c r="G358" s="127"/>
      <c r="H358" s="201"/>
      <c r="I358" s="82"/>
      <c r="J358" s="82"/>
      <c r="K358" s="225"/>
      <c r="L358" s="129"/>
      <c r="M358" s="44"/>
      <c r="O358" s="239"/>
    </row>
    <row r="359" ht="18.75" customHeight="1" spans="1:15">
      <c r="A359" s="115"/>
      <c r="B359" s="292" t="s">
        <v>672</v>
      </c>
      <c r="C359" s="75"/>
      <c r="D359" s="87"/>
      <c r="E359" s="130"/>
      <c r="F359" s="267"/>
      <c r="G359" s="130"/>
      <c r="H359" s="267"/>
      <c r="I359" s="130"/>
      <c r="J359" s="322"/>
      <c r="K359" s="323"/>
      <c r="L359" s="129"/>
      <c r="M359" s="44"/>
      <c r="O359" s="239"/>
    </row>
    <row r="360" ht="19.5" customHeight="1" spans="1:15">
      <c r="A360" s="114">
        <v>3</v>
      </c>
      <c r="B360" s="91" t="s">
        <v>145</v>
      </c>
      <c r="C360" s="76" t="s">
        <v>146</v>
      </c>
      <c r="D360" s="157" t="s">
        <v>400</v>
      </c>
      <c r="E360" s="124">
        <v>300000</v>
      </c>
      <c r="F360" s="124">
        <v>300000</v>
      </c>
      <c r="G360" s="124">
        <v>300000</v>
      </c>
      <c r="H360" s="124">
        <v>300000</v>
      </c>
      <c r="I360" s="124">
        <v>300000</v>
      </c>
      <c r="J360" s="864" t="s">
        <v>148</v>
      </c>
      <c r="K360" s="223" t="s">
        <v>149</v>
      </c>
      <c r="L360" s="126" t="s">
        <v>60</v>
      </c>
      <c r="M360" s="44"/>
      <c r="O360" s="239"/>
    </row>
    <row r="361" ht="19.5" customHeight="1" spans="1:15">
      <c r="A361" s="115"/>
      <c r="B361" s="93" t="s">
        <v>454</v>
      </c>
      <c r="C361" s="80"/>
      <c r="D361" s="81"/>
      <c r="E361" s="127"/>
      <c r="F361" s="201"/>
      <c r="G361" s="127"/>
      <c r="H361" s="82"/>
      <c r="I361" s="82"/>
      <c r="J361" s="865" t="s">
        <v>152</v>
      </c>
      <c r="K361" s="225" t="s">
        <v>402</v>
      </c>
      <c r="L361" s="129"/>
      <c r="M361" s="44"/>
      <c r="O361" s="239"/>
    </row>
    <row r="362" ht="19.5" customHeight="1" spans="1:15">
      <c r="A362" s="115"/>
      <c r="B362" s="93" t="s">
        <v>504</v>
      </c>
      <c r="C362" s="80"/>
      <c r="D362" s="81"/>
      <c r="E362" s="127"/>
      <c r="F362" s="201"/>
      <c r="G362" s="127"/>
      <c r="H362" s="201"/>
      <c r="I362" s="82"/>
      <c r="J362" s="82"/>
      <c r="K362" s="225"/>
      <c r="L362" s="129"/>
      <c r="M362" s="44"/>
      <c r="O362" s="239"/>
    </row>
    <row r="363" ht="3.75" customHeight="1" spans="1:15">
      <c r="A363" s="115"/>
      <c r="B363" s="292"/>
      <c r="C363" s="75"/>
      <c r="D363" s="87"/>
      <c r="E363" s="130"/>
      <c r="F363" s="267"/>
      <c r="G363" s="130"/>
      <c r="H363" s="267"/>
      <c r="I363" s="130"/>
      <c r="J363" s="322"/>
      <c r="K363" s="323"/>
      <c r="L363" s="129"/>
      <c r="M363" s="44"/>
      <c r="O363" s="239"/>
    </row>
    <row r="364" ht="18.75" customHeight="1" spans="1:13">
      <c r="A364" s="99" t="s">
        <v>19</v>
      </c>
      <c r="B364" s="100"/>
      <c r="C364" s="100"/>
      <c r="D364" s="100"/>
      <c r="E364" s="304">
        <f t="shared" ref="E364:I364" si="12">SUM(E352:E360)</f>
        <v>800000</v>
      </c>
      <c r="F364" s="304">
        <f t="shared" si="12"/>
        <v>800000</v>
      </c>
      <c r="G364" s="304">
        <f t="shared" si="12"/>
        <v>800000</v>
      </c>
      <c r="H364" s="304">
        <f t="shared" si="12"/>
        <v>800000</v>
      </c>
      <c r="I364" s="304">
        <f t="shared" si="12"/>
        <v>800000</v>
      </c>
      <c r="J364" s="324"/>
      <c r="K364" s="325">
        <f>SUM(E364:J364)</f>
        <v>4000000</v>
      </c>
      <c r="L364" s="326"/>
      <c r="M364" s="233"/>
    </row>
    <row r="365" ht="18" customHeight="1" spans="1:13">
      <c r="A365" s="103"/>
      <c r="B365" s="103"/>
      <c r="C365" s="103"/>
      <c r="D365" s="103"/>
      <c r="E365" s="104"/>
      <c r="F365" s="104"/>
      <c r="G365" s="104"/>
      <c r="H365" s="104"/>
      <c r="I365" s="104"/>
      <c r="J365" s="253"/>
      <c r="K365" s="327"/>
      <c r="L365" s="327"/>
      <c r="M365" s="233"/>
    </row>
    <row r="366" s="42" customFormat="1" customHeight="1" spans="2:13">
      <c r="B366" s="105" t="s">
        <v>40</v>
      </c>
      <c r="C366" s="105"/>
      <c r="D366" s="105"/>
      <c r="E366" s="213"/>
      <c r="F366" s="213"/>
      <c r="G366" s="213"/>
      <c r="H366" s="213"/>
      <c r="I366" s="213"/>
      <c r="J366" s="237"/>
      <c r="K366" s="237"/>
      <c r="L366" s="105"/>
      <c r="M366" s="105"/>
    </row>
    <row r="367" s="42" customFormat="1" customHeight="1" spans="1:13">
      <c r="A367" s="214"/>
      <c r="B367" s="64" t="s">
        <v>160</v>
      </c>
      <c r="C367" s="214"/>
      <c r="D367" s="214" t="s">
        <v>144</v>
      </c>
      <c r="E367" s="193"/>
      <c r="F367" s="193"/>
      <c r="G367" s="193"/>
      <c r="H367" s="193"/>
      <c r="I367" s="193"/>
      <c r="J367" s="319"/>
      <c r="K367" s="319"/>
      <c r="L367" s="214"/>
      <c r="M367" s="214"/>
    </row>
    <row r="368" s="46" customFormat="1" customHeight="1" spans="1:12">
      <c r="A368" s="107" t="s">
        <v>44</v>
      </c>
      <c r="B368" s="107" t="s">
        <v>14</v>
      </c>
      <c r="C368" s="107" t="s">
        <v>45</v>
      </c>
      <c r="D368" s="108" t="s">
        <v>46</v>
      </c>
      <c r="E368" s="109" t="s">
        <v>47</v>
      </c>
      <c r="F368" s="110"/>
      <c r="G368" s="110"/>
      <c r="H368" s="110"/>
      <c r="I368" s="148"/>
      <c r="J368" s="218" t="s">
        <v>48</v>
      </c>
      <c r="K368" s="219" t="s">
        <v>49</v>
      </c>
      <c r="L368" s="219" t="s">
        <v>50</v>
      </c>
    </row>
    <row r="369" s="46" customFormat="1" customHeight="1" spans="1:15">
      <c r="A369" s="111"/>
      <c r="B369" s="111"/>
      <c r="C369" s="111"/>
      <c r="D369" s="301" t="s">
        <v>51</v>
      </c>
      <c r="E369" s="302">
        <v>2566</v>
      </c>
      <c r="F369" s="302">
        <v>2567</v>
      </c>
      <c r="G369" s="302">
        <v>2568</v>
      </c>
      <c r="H369" s="302">
        <v>2569</v>
      </c>
      <c r="I369" s="302">
        <v>2570</v>
      </c>
      <c r="J369" s="320" t="s">
        <v>52</v>
      </c>
      <c r="K369" s="321" t="s">
        <v>53</v>
      </c>
      <c r="L369" s="321" t="s">
        <v>54</v>
      </c>
      <c r="O369" s="239"/>
    </row>
    <row r="370" ht="18.75" customHeight="1" spans="1:15">
      <c r="A370" s="114">
        <v>4</v>
      </c>
      <c r="B370" s="91" t="s">
        <v>145</v>
      </c>
      <c r="C370" s="76" t="s">
        <v>146</v>
      </c>
      <c r="D370" s="157" t="s">
        <v>400</v>
      </c>
      <c r="E370" s="124">
        <v>300000</v>
      </c>
      <c r="F370" s="124">
        <v>300000</v>
      </c>
      <c r="G370" s="124">
        <v>300000</v>
      </c>
      <c r="H370" s="124">
        <v>300000</v>
      </c>
      <c r="I370" s="124">
        <v>300000</v>
      </c>
      <c r="J370" s="864" t="s">
        <v>148</v>
      </c>
      <c r="K370" s="223" t="s">
        <v>149</v>
      </c>
      <c r="L370" s="126" t="s">
        <v>60</v>
      </c>
      <c r="M370" s="44"/>
      <c r="O370" s="239"/>
    </row>
    <row r="371" ht="18.75" customHeight="1" spans="1:15">
      <c r="A371" s="115"/>
      <c r="B371" s="93" t="s">
        <v>454</v>
      </c>
      <c r="C371" s="80"/>
      <c r="D371" s="81"/>
      <c r="E371" s="127"/>
      <c r="F371" s="201"/>
      <c r="G371" s="127"/>
      <c r="H371" s="82">
        <v>8</v>
      </c>
      <c r="I371" s="82"/>
      <c r="J371" s="865" t="s">
        <v>152</v>
      </c>
      <c r="K371" s="225" t="s">
        <v>402</v>
      </c>
      <c r="L371" s="129"/>
      <c r="M371" s="44"/>
      <c r="O371" s="239"/>
    </row>
    <row r="372" ht="18.75" customHeight="1" spans="1:15">
      <c r="A372" s="115"/>
      <c r="B372" s="93" t="s">
        <v>673</v>
      </c>
      <c r="C372" s="80"/>
      <c r="D372" s="81"/>
      <c r="E372" s="127"/>
      <c r="F372" s="201"/>
      <c r="G372" s="127"/>
      <c r="H372" s="201"/>
      <c r="I372" s="82"/>
      <c r="J372" s="82"/>
      <c r="K372" s="225"/>
      <c r="L372" s="129"/>
      <c r="M372" s="44"/>
      <c r="O372" s="239"/>
    </row>
    <row r="373" ht="18.75" customHeight="1" spans="1:15">
      <c r="A373" s="115"/>
      <c r="B373" s="292" t="s">
        <v>674</v>
      </c>
      <c r="C373" s="75"/>
      <c r="D373" s="87"/>
      <c r="E373" s="130"/>
      <c r="F373" s="267"/>
      <c r="G373" s="130"/>
      <c r="H373" s="267"/>
      <c r="I373" s="130"/>
      <c r="J373" s="322"/>
      <c r="K373" s="323"/>
      <c r="L373" s="129"/>
      <c r="M373" s="44"/>
      <c r="O373" s="239"/>
    </row>
    <row r="374" s="52" customFormat="1" ht="5.25" customHeight="1" spans="1:13">
      <c r="A374" s="241"/>
      <c r="B374" s="305"/>
      <c r="C374" s="306"/>
      <c r="D374" s="307"/>
      <c r="E374" s="308"/>
      <c r="F374" s="309"/>
      <c r="G374" s="308"/>
      <c r="H374" s="309"/>
      <c r="I374" s="308"/>
      <c r="J374" s="309"/>
      <c r="K374" s="328"/>
      <c r="L374" s="252"/>
      <c r="M374" s="62"/>
    </row>
    <row r="375" customHeight="1" spans="1:15">
      <c r="A375" s="114">
        <v>5</v>
      </c>
      <c r="B375" s="91" t="s">
        <v>145</v>
      </c>
      <c r="C375" s="76" t="s">
        <v>146</v>
      </c>
      <c r="D375" s="157" t="s">
        <v>668</v>
      </c>
      <c r="E375" s="124">
        <v>200000</v>
      </c>
      <c r="F375" s="303">
        <v>200000</v>
      </c>
      <c r="G375" s="124">
        <v>200000</v>
      </c>
      <c r="H375" s="124">
        <v>200000</v>
      </c>
      <c r="I375" s="124">
        <v>200000</v>
      </c>
      <c r="J375" s="864" t="s">
        <v>148</v>
      </c>
      <c r="K375" s="223" t="s">
        <v>149</v>
      </c>
      <c r="L375" s="126" t="s">
        <v>60</v>
      </c>
      <c r="M375" s="44"/>
      <c r="O375" s="239"/>
    </row>
    <row r="376" customHeight="1" spans="1:15">
      <c r="A376" s="115"/>
      <c r="B376" s="93" t="s">
        <v>454</v>
      </c>
      <c r="C376" s="80"/>
      <c r="D376" s="81"/>
      <c r="E376" s="127"/>
      <c r="F376" s="201"/>
      <c r="G376" s="127"/>
      <c r="H376" s="82"/>
      <c r="I376" s="82"/>
      <c r="J376" s="865" t="s">
        <v>152</v>
      </c>
      <c r="K376" s="225" t="s">
        <v>402</v>
      </c>
      <c r="L376" s="129"/>
      <c r="M376" s="44"/>
      <c r="O376" s="239"/>
    </row>
    <row r="377" customHeight="1" spans="1:15">
      <c r="A377" s="115"/>
      <c r="B377" s="93" t="s">
        <v>675</v>
      </c>
      <c r="C377" s="80"/>
      <c r="D377" s="81"/>
      <c r="E377" s="127"/>
      <c r="F377" s="201"/>
      <c r="G377" s="127"/>
      <c r="H377" s="201"/>
      <c r="I377" s="82"/>
      <c r="J377" s="82"/>
      <c r="K377" s="225"/>
      <c r="L377" s="129"/>
      <c r="M377" s="44"/>
      <c r="O377" s="239"/>
    </row>
    <row r="378" customHeight="1" spans="1:15">
      <c r="A378" s="115"/>
      <c r="B378" s="292" t="s">
        <v>676</v>
      </c>
      <c r="C378" s="75"/>
      <c r="D378" s="87"/>
      <c r="E378" s="130"/>
      <c r="F378" s="267"/>
      <c r="G378" s="130"/>
      <c r="H378" s="267"/>
      <c r="I378" s="130"/>
      <c r="J378" s="322"/>
      <c r="K378" s="323"/>
      <c r="L378" s="129"/>
      <c r="M378" s="44"/>
      <c r="O378" s="239"/>
    </row>
    <row r="379" s="52" customFormat="1" ht="6.75" customHeight="1" spans="1:13">
      <c r="A379" s="241"/>
      <c r="B379" s="305"/>
      <c r="C379" s="306"/>
      <c r="D379" s="307"/>
      <c r="E379" s="308"/>
      <c r="F379" s="309"/>
      <c r="G379" s="308"/>
      <c r="H379" s="309"/>
      <c r="I379" s="308"/>
      <c r="J379" s="309"/>
      <c r="K379" s="328"/>
      <c r="L379" s="252"/>
      <c r="M379" s="62"/>
    </row>
    <row r="380" customHeight="1" spans="1:15">
      <c r="A380" s="114">
        <v>6</v>
      </c>
      <c r="B380" s="91" t="s">
        <v>145</v>
      </c>
      <c r="C380" s="76" t="s">
        <v>146</v>
      </c>
      <c r="D380" s="157" t="s">
        <v>668</v>
      </c>
      <c r="E380" s="124">
        <v>200000</v>
      </c>
      <c r="F380" s="124">
        <v>200000</v>
      </c>
      <c r="G380" s="124">
        <v>200000</v>
      </c>
      <c r="H380" s="124">
        <v>200000</v>
      </c>
      <c r="I380" s="124">
        <v>200000</v>
      </c>
      <c r="J380" s="864" t="s">
        <v>148</v>
      </c>
      <c r="K380" s="223" t="s">
        <v>149</v>
      </c>
      <c r="L380" s="126" t="s">
        <v>60</v>
      </c>
      <c r="M380" s="44"/>
      <c r="O380" s="239"/>
    </row>
    <row r="381" customHeight="1" spans="1:15">
      <c r="A381" s="115"/>
      <c r="B381" s="93" t="s">
        <v>461</v>
      </c>
      <c r="C381" s="80"/>
      <c r="D381" s="81"/>
      <c r="E381" s="82"/>
      <c r="F381" s="82"/>
      <c r="G381" s="127"/>
      <c r="H381" s="82"/>
      <c r="I381" s="82"/>
      <c r="J381" s="865" t="s">
        <v>152</v>
      </c>
      <c r="K381" s="225" t="s">
        <v>402</v>
      </c>
      <c r="L381" s="129"/>
      <c r="M381" s="44"/>
      <c r="O381" s="239"/>
    </row>
    <row r="382" customHeight="1" spans="1:15">
      <c r="A382" s="115"/>
      <c r="B382" s="93" t="s">
        <v>677</v>
      </c>
      <c r="C382" s="75"/>
      <c r="D382" s="87"/>
      <c r="E382" s="130"/>
      <c r="F382" s="267"/>
      <c r="G382" s="130"/>
      <c r="H382" s="267"/>
      <c r="I382" s="130"/>
      <c r="J382" s="322"/>
      <c r="K382" s="323"/>
      <c r="L382" s="129"/>
      <c r="M382" s="44"/>
      <c r="O382" s="239"/>
    </row>
    <row r="383" s="52" customFormat="1" ht="4.5" customHeight="1" spans="1:13">
      <c r="A383" s="241"/>
      <c r="B383" s="305"/>
      <c r="C383" s="306"/>
      <c r="D383" s="307"/>
      <c r="E383" s="308"/>
      <c r="F383" s="309"/>
      <c r="G383" s="308"/>
      <c r="H383" s="309"/>
      <c r="I383" s="308"/>
      <c r="J383" s="309"/>
      <c r="K383" s="328"/>
      <c r="L383" s="252"/>
      <c r="M383" s="62"/>
    </row>
    <row r="384" s="52" customFormat="1" customHeight="1" spans="1:13">
      <c r="A384" s="114">
        <v>7</v>
      </c>
      <c r="B384" s="91" t="s">
        <v>145</v>
      </c>
      <c r="C384" s="76" t="s">
        <v>146</v>
      </c>
      <c r="D384" s="157" t="s">
        <v>668</v>
      </c>
      <c r="E384" s="124">
        <v>200000</v>
      </c>
      <c r="F384" s="124">
        <v>200000</v>
      </c>
      <c r="G384" s="124">
        <v>200000</v>
      </c>
      <c r="H384" s="124">
        <v>200000</v>
      </c>
      <c r="I384" s="124">
        <v>200000</v>
      </c>
      <c r="J384" s="864" t="s">
        <v>148</v>
      </c>
      <c r="K384" s="223" t="s">
        <v>149</v>
      </c>
      <c r="L384" s="126" t="s">
        <v>60</v>
      </c>
      <c r="M384" s="62"/>
    </row>
    <row r="385" s="52" customFormat="1" customHeight="1" spans="1:13">
      <c r="A385" s="115"/>
      <c r="B385" s="93" t="s">
        <v>461</v>
      </c>
      <c r="C385" s="80"/>
      <c r="D385" s="81"/>
      <c r="E385" s="82"/>
      <c r="F385" s="82"/>
      <c r="G385" s="127"/>
      <c r="H385" s="82"/>
      <c r="I385" s="82"/>
      <c r="J385" s="865" t="s">
        <v>152</v>
      </c>
      <c r="K385" s="225" t="s">
        <v>402</v>
      </c>
      <c r="L385" s="129"/>
      <c r="M385" s="62"/>
    </row>
    <row r="386" s="52" customFormat="1" customHeight="1" spans="1:13">
      <c r="A386" s="115"/>
      <c r="B386" s="93" t="s">
        <v>678</v>
      </c>
      <c r="C386" s="75"/>
      <c r="D386" s="87"/>
      <c r="E386" s="130"/>
      <c r="F386" s="267"/>
      <c r="G386" s="130"/>
      <c r="H386" s="267"/>
      <c r="I386" s="130"/>
      <c r="J386" s="322"/>
      <c r="K386" s="323"/>
      <c r="L386" s="129"/>
      <c r="M386" s="62"/>
    </row>
    <row r="387" s="52" customFormat="1" customHeight="1" spans="1:13">
      <c r="A387" s="115"/>
      <c r="B387" s="93" t="s">
        <v>539</v>
      </c>
      <c r="C387" s="329"/>
      <c r="D387" s="330"/>
      <c r="E387" s="331"/>
      <c r="F387" s="332"/>
      <c r="G387" s="331"/>
      <c r="H387" s="332"/>
      <c r="I387" s="331"/>
      <c r="J387" s="332"/>
      <c r="K387" s="337"/>
      <c r="L387" s="338"/>
      <c r="M387" s="62"/>
    </row>
    <row r="388" s="52" customFormat="1" ht="9" customHeight="1" spans="1:13">
      <c r="A388" s="113"/>
      <c r="B388" s="305"/>
      <c r="C388" s="306"/>
      <c r="D388" s="307"/>
      <c r="E388" s="308"/>
      <c r="F388" s="309"/>
      <c r="G388" s="308"/>
      <c r="H388" s="309"/>
      <c r="I388" s="308"/>
      <c r="J388" s="309"/>
      <c r="K388" s="328"/>
      <c r="L388" s="244"/>
      <c r="M388" s="62"/>
    </row>
    <row r="389" s="52" customFormat="1" customHeight="1" spans="1:13">
      <c r="A389" s="114">
        <v>8</v>
      </c>
      <c r="B389" s="91" t="s">
        <v>145</v>
      </c>
      <c r="C389" s="76" t="s">
        <v>146</v>
      </c>
      <c r="D389" s="157" t="s">
        <v>668</v>
      </c>
      <c r="E389" s="124">
        <v>200000</v>
      </c>
      <c r="F389" s="124">
        <v>200000</v>
      </c>
      <c r="G389" s="124">
        <v>200000</v>
      </c>
      <c r="H389" s="124">
        <v>200000</v>
      </c>
      <c r="I389" s="124">
        <v>200000</v>
      </c>
      <c r="J389" s="864" t="s">
        <v>148</v>
      </c>
      <c r="K389" s="223" t="s">
        <v>149</v>
      </c>
      <c r="L389" s="126" t="s">
        <v>60</v>
      </c>
      <c r="M389" s="62"/>
    </row>
    <row r="390" s="52" customFormat="1" customHeight="1" spans="1:13">
      <c r="A390" s="115"/>
      <c r="B390" s="93" t="s">
        <v>461</v>
      </c>
      <c r="C390" s="80"/>
      <c r="D390" s="81"/>
      <c r="E390" s="82"/>
      <c r="F390" s="82"/>
      <c r="G390" s="127"/>
      <c r="H390" s="82"/>
      <c r="I390" s="82"/>
      <c r="J390" s="865" t="s">
        <v>152</v>
      </c>
      <c r="K390" s="225" t="s">
        <v>402</v>
      </c>
      <c r="L390" s="129"/>
      <c r="M390" s="62"/>
    </row>
    <row r="391" s="52" customFormat="1" customHeight="1" spans="1:13">
      <c r="A391" s="115"/>
      <c r="B391" s="93" t="s">
        <v>679</v>
      </c>
      <c r="C391" s="75"/>
      <c r="D391" s="87"/>
      <c r="E391" s="130"/>
      <c r="F391" s="267"/>
      <c r="G391" s="130"/>
      <c r="H391" s="267"/>
      <c r="I391" s="130"/>
      <c r="J391" s="322"/>
      <c r="K391" s="323"/>
      <c r="L391" s="129"/>
      <c r="M391" s="62"/>
    </row>
    <row r="392" s="52" customFormat="1" ht="9" customHeight="1" spans="1:13">
      <c r="A392" s="113"/>
      <c r="B392" s="305"/>
      <c r="C392" s="306"/>
      <c r="D392" s="307"/>
      <c r="E392" s="308"/>
      <c r="F392" s="309"/>
      <c r="G392" s="308"/>
      <c r="H392" s="309"/>
      <c r="I392" s="308"/>
      <c r="J392" s="309"/>
      <c r="K392" s="328"/>
      <c r="L392" s="244"/>
      <c r="M392" s="62"/>
    </row>
    <row r="393" customHeight="1" spans="1:13">
      <c r="A393" s="295" t="s">
        <v>19</v>
      </c>
      <c r="B393" s="279"/>
      <c r="C393" s="279"/>
      <c r="D393" s="279"/>
      <c r="E393" s="304">
        <f t="shared" ref="E393:I393" si="13">SUM(E370:E389)</f>
        <v>1100000</v>
      </c>
      <c r="F393" s="304">
        <f t="shared" si="13"/>
        <v>1100000</v>
      </c>
      <c r="G393" s="304">
        <f t="shared" si="13"/>
        <v>1100000</v>
      </c>
      <c r="H393" s="304">
        <f t="shared" si="13"/>
        <v>1100008</v>
      </c>
      <c r="I393" s="304">
        <f t="shared" si="13"/>
        <v>1100000</v>
      </c>
      <c r="J393" s="289"/>
      <c r="K393" s="314">
        <f>SUM(E393:J393)</f>
        <v>5500008</v>
      </c>
      <c r="L393" s="315"/>
      <c r="M393" s="233"/>
    </row>
    <row r="394" customHeight="1" spans="1:13">
      <c r="A394" s="103"/>
      <c r="B394" s="103"/>
      <c r="C394" s="103"/>
      <c r="D394" s="103"/>
      <c r="E394" s="247"/>
      <c r="F394" s="247"/>
      <c r="G394" s="247"/>
      <c r="H394" s="247"/>
      <c r="I394" s="247"/>
      <c r="J394" s="253"/>
      <c r="K394" s="147"/>
      <c r="L394" s="147"/>
      <c r="M394" s="233"/>
    </row>
    <row r="395" ht="15.75" customHeight="1" spans="1:13">
      <c r="A395" s="103"/>
      <c r="B395" s="103"/>
      <c r="C395" s="103"/>
      <c r="D395" s="103"/>
      <c r="E395" s="247"/>
      <c r="F395" s="247"/>
      <c r="G395" s="247"/>
      <c r="H395" s="247"/>
      <c r="I395" s="247"/>
      <c r="J395" s="253"/>
      <c r="K395" s="147"/>
      <c r="L395" s="147"/>
      <c r="M395" s="233"/>
    </row>
    <row r="396" s="42" customFormat="1" customHeight="1" spans="2:13">
      <c r="B396" s="105" t="s">
        <v>40</v>
      </c>
      <c r="C396" s="105"/>
      <c r="D396" s="105"/>
      <c r="E396" s="213"/>
      <c r="F396" s="213"/>
      <c r="G396" s="213"/>
      <c r="H396" s="213"/>
      <c r="I396" s="213"/>
      <c r="J396" s="237"/>
      <c r="K396" s="237"/>
      <c r="L396" s="105"/>
      <c r="M396" s="105"/>
    </row>
    <row r="397" s="42" customFormat="1" customHeight="1" spans="1:13">
      <c r="A397" s="214"/>
      <c r="B397" s="64" t="s">
        <v>160</v>
      </c>
      <c r="C397" s="214"/>
      <c r="D397" s="214" t="s">
        <v>184</v>
      </c>
      <c r="E397" s="193"/>
      <c r="F397" s="193"/>
      <c r="G397" s="193"/>
      <c r="H397" s="193"/>
      <c r="I397" s="193"/>
      <c r="J397" s="319"/>
      <c r="K397" s="319"/>
      <c r="L397" s="214"/>
      <c r="M397" s="214"/>
    </row>
    <row r="398" s="46" customFormat="1" customHeight="1" spans="1:12">
      <c r="A398" s="107" t="s">
        <v>44</v>
      </c>
      <c r="B398" s="107" t="s">
        <v>14</v>
      </c>
      <c r="C398" s="107" t="s">
        <v>45</v>
      </c>
      <c r="D398" s="108" t="s">
        <v>46</v>
      </c>
      <c r="E398" s="109" t="s">
        <v>47</v>
      </c>
      <c r="F398" s="110"/>
      <c r="G398" s="110"/>
      <c r="H398" s="110"/>
      <c r="I398" s="148"/>
      <c r="J398" s="218" t="s">
        <v>48</v>
      </c>
      <c r="K398" s="219" t="s">
        <v>49</v>
      </c>
      <c r="L398" s="219" t="s">
        <v>50</v>
      </c>
    </row>
    <row r="399" s="46" customFormat="1" customHeight="1" spans="1:15">
      <c r="A399" s="111"/>
      <c r="B399" s="111"/>
      <c r="C399" s="111"/>
      <c r="D399" s="301" t="s">
        <v>51</v>
      </c>
      <c r="E399" s="302">
        <v>2566</v>
      </c>
      <c r="F399" s="302">
        <v>2567</v>
      </c>
      <c r="G399" s="302">
        <v>2568</v>
      </c>
      <c r="H399" s="302">
        <v>2569</v>
      </c>
      <c r="I399" s="302">
        <v>2570</v>
      </c>
      <c r="J399" s="320" t="s">
        <v>52</v>
      </c>
      <c r="K399" s="321" t="s">
        <v>53</v>
      </c>
      <c r="L399" s="321" t="s">
        <v>54</v>
      </c>
      <c r="O399" s="239"/>
    </row>
    <row r="400" s="52" customFormat="1" customHeight="1" spans="1:13">
      <c r="A400" s="114">
        <v>9</v>
      </c>
      <c r="B400" s="91" t="s">
        <v>145</v>
      </c>
      <c r="C400" s="76" t="s">
        <v>146</v>
      </c>
      <c r="D400" s="157" t="s">
        <v>625</v>
      </c>
      <c r="E400" s="124">
        <v>500000</v>
      </c>
      <c r="F400" s="124">
        <v>500000</v>
      </c>
      <c r="G400" s="124">
        <v>500000</v>
      </c>
      <c r="H400" s="124">
        <v>500000</v>
      </c>
      <c r="I400" s="124">
        <v>500000</v>
      </c>
      <c r="J400" s="864" t="s">
        <v>148</v>
      </c>
      <c r="K400" s="223" t="s">
        <v>149</v>
      </c>
      <c r="L400" s="126" t="s">
        <v>60</v>
      </c>
      <c r="M400" s="62"/>
    </row>
    <row r="401" s="52" customFormat="1" customHeight="1" spans="1:13">
      <c r="A401" s="115"/>
      <c r="B401" s="93" t="s">
        <v>470</v>
      </c>
      <c r="C401" s="80"/>
      <c r="D401" s="81"/>
      <c r="E401" s="82"/>
      <c r="F401" s="82"/>
      <c r="G401" s="127"/>
      <c r="H401" s="82"/>
      <c r="I401" s="82"/>
      <c r="J401" s="865" t="s">
        <v>152</v>
      </c>
      <c r="K401" s="225" t="s">
        <v>402</v>
      </c>
      <c r="L401" s="129"/>
      <c r="M401" s="62"/>
    </row>
    <row r="402" s="52" customFormat="1" customHeight="1" spans="1:13">
      <c r="A402" s="115"/>
      <c r="B402" s="93" t="s">
        <v>680</v>
      </c>
      <c r="C402" s="75"/>
      <c r="D402" s="87"/>
      <c r="E402" s="130"/>
      <c r="F402" s="267"/>
      <c r="G402" s="130"/>
      <c r="H402" s="267"/>
      <c r="I402" s="130"/>
      <c r="J402" s="322"/>
      <c r="K402" s="323"/>
      <c r="L402" s="129"/>
      <c r="M402" s="62"/>
    </row>
    <row r="403" s="52" customFormat="1" customHeight="1" spans="1:13">
      <c r="A403" s="114">
        <v>10</v>
      </c>
      <c r="B403" s="91" t="s">
        <v>145</v>
      </c>
      <c r="C403" s="76" t="s">
        <v>146</v>
      </c>
      <c r="D403" s="157" t="s">
        <v>681</v>
      </c>
      <c r="E403" s="78">
        <v>800000</v>
      </c>
      <c r="F403" s="124">
        <v>800000</v>
      </c>
      <c r="G403" s="124">
        <v>800000</v>
      </c>
      <c r="H403" s="124">
        <v>800000</v>
      </c>
      <c r="I403" s="124">
        <v>800000</v>
      </c>
      <c r="J403" s="864" t="s">
        <v>148</v>
      </c>
      <c r="K403" s="223" t="s">
        <v>149</v>
      </c>
      <c r="L403" s="126" t="s">
        <v>60</v>
      </c>
      <c r="M403" s="62"/>
    </row>
    <row r="404" s="52" customFormat="1" ht="18" customHeight="1" spans="1:13">
      <c r="A404" s="115"/>
      <c r="B404" s="93" t="s">
        <v>682</v>
      </c>
      <c r="C404" s="80"/>
      <c r="D404" s="81"/>
      <c r="E404" s="82"/>
      <c r="F404" s="127"/>
      <c r="G404" s="127"/>
      <c r="H404" s="82"/>
      <c r="I404" s="82"/>
      <c r="J404" s="865" t="s">
        <v>152</v>
      </c>
      <c r="K404" s="225" t="s">
        <v>402</v>
      </c>
      <c r="L404" s="129"/>
      <c r="M404" s="62"/>
    </row>
    <row r="405" s="52" customFormat="1" ht="18" customHeight="1" spans="1:13">
      <c r="A405" s="115"/>
      <c r="B405" s="93" t="s">
        <v>606</v>
      </c>
      <c r="C405" s="80"/>
      <c r="D405" s="81"/>
      <c r="E405" s="82"/>
      <c r="F405" s="127"/>
      <c r="G405" s="127"/>
      <c r="H405" s="201"/>
      <c r="I405" s="82"/>
      <c r="J405" s="82"/>
      <c r="K405" s="225"/>
      <c r="L405" s="129"/>
      <c r="M405" s="62"/>
    </row>
    <row r="406" s="52" customFormat="1" ht="18" customHeight="1" spans="1:13">
      <c r="A406" s="115"/>
      <c r="B406" s="93" t="s">
        <v>680</v>
      </c>
      <c r="C406" s="75"/>
      <c r="D406" s="87"/>
      <c r="E406" s="137"/>
      <c r="F406" s="131"/>
      <c r="G406" s="130"/>
      <c r="H406" s="267"/>
      <c r="I406" s="130"/>
      <c r="J406" s="322"/>
      <c r="K406" s="323"/>
      <c r="L406" s="129"/>
      <c r="M406" s="62"/>
    </row>
    <row r="407" s="52" customFormat="1" customHeight="1" spans="1:13">
      <c r="A407" s="114">
        <v>11</v>
      </c>
      <c r="B407" s="91" t="s">
        <v>145</v>
      </c>
      <c r="C407" s="76" t="s">
        <v>146</v>
      </c>
      <c r="D407" s="157" t="s">
        <v>681</v>
      </c>
      <c r="E407" s="124">
        <v>800000</v>
      </c>
      <c r="F407" s="124">
        <v>800000</v>
      </c>
      <c r="G407" s="124">
        <v>800000</v>
      </c>
      <c r="H407" s="124">
        <v>800000</v>
      </c>
      <c r="I407" s="124">
        <v>800000</v>
      </c>
      <c r="J407" s="864" t="s">
        <v>148</v>
      </c>
      <c r="K407" s="223" t="s">
        <v>149</v>
      </c>
      <c r="L407" s="126" t="s">
        <v>60</v>
      </c>
      <c r="M407" s="62"/>
    </row>
    <row r="408" s="52" customFormat="1" customHeight="1" spans="1:13">
      <c r="A408" s="115"/>
      <c r="B408" s="93" t="s">
        <v>683</v>
      </c>
      <c r="C408" s="80"/>
      <c r="D408" s="81"/>
      <c r="E408" s="82"/>
      <c r="F408" s="82"/>
      <c r="G408" s="127"/>
      <c r="H408" s="82"/>
      <c r="I408" s="82"/>
      <c r="J408" s="865" t="s">
        <v>152</v>
      </c>
      <c r="K408" s="225" t="s">
        <v>402</v>
      </c>
      <c r="L408" s="129"/>
      <c r="M408" s="62"/>
    </row>
    <row r="409" s="52" customFormat="1" customHeight="1" spans="1:13">
      <c r="A409" s="115"/>
      <c r="B409" s="93" t="s">
        <v>680</v>
      </c>
      <c r="C409" s="75"/>
      <c r="D409" s="87"/>
      <c r="E409" s="130"/>
      <c r="F409" s="267"/>
      <c r="G409" s="130"/>
      <c r="H409" s="267"/>
      <c r="I409" s="130"/>
      <c r="J409" s="322"/>
      <c r="K409" s="323"/>
      <c r="L409" s="129"/>
      <c r="M409" s="62"/>
    </row>
    <row r="410" s="52" customFormat="1" ht="18.75" customHeight="1" spans="1:13">
      <c r="A410" s="114">
        <v>12</v>
      </c>
      <c r="B410" s="91" t="s">
        <v>684</v>
      </c>
      <c r="C410" s="90" t="s">
        <v>186</v>
      </c>
      <c r="D410" s="157" t="s">
        <v>685</v>
      </c>
      <c r="E410" s="124">
        <v>110000</v>
      </c>
      <c r="F410" s="124">
        <v>110000</v>
      </c>
      <c r="G410" s="124">
        <v>110000</v>
      </c>
      <c r="H410" s="124">
        <v>110000</v>
      </c>
      <c r="I410" s="124">
        <v>110000</v>
      </c>
      <c r="J410" s="870" t="s">
        <v>58</v>
      </c>
      <c r="K410" s="340" t="s">
        <v>188</v>
      </c>
      <c r="L410" s="77" t="s">
        <v>60</v>
      </c>
      <c r="M410" s="62"/>
    </row>
    <row r="411" s="52" customFormat="1" ht="18.75" customHeight="1" spans="1:13">
      <c r="A411" s="333"/>
      <c r="B411" s="93" t="s">
        <v>686</v>
      </c>
      <c r="C411" s="75" t="s">
        <v>190</v>
      </c>
      <c r="D411" s="87"/>
      <c r="E411" s="130"/>
      <c r="F411" s="267"/>
      <c r="G411" s="130"/>
      <c r="H411" s="267"/>
      <c r="I411" s="130"/>
      <c r="J411" s="871" t="s">
        <v>191</v>
      </c>
      <c r="K411" s="323" t="s">
        <v>687</v>
      </c>
      <c r="L411" s="240"/>
      <c r="M411" s="62"/>
    </row>
    <row r="412" s="52" customFormat="1" ht="18.75" customHeight="1" spans="1:13">
      <c r="A412" s="333"/>
      <c r="B412" s="93" t="s">
        <v>688</v>
      </c>
      <c r="C412" s="75" t="s">
        <v>193</v>
      </c>
      <c r="D412" s="87"/>
      <c r="E412" s="130"/>
      <c r="F412" s="267"/>
      <c r="G412" s="130"/>
      <c r="H412" s="267"/>
      <c r="I412" s="130"/>
      <c r="J412" s="871" t="s">
        <v>64</v>
      </c>
      <c r="K412" s="323" t="s">
        <v>689</v>
      </c>
      <c r="L412" s="240"/>
      <c r="M412" s="62"/>
    </row>
    <row r="413" s="52" customFormat="1" ht="18.75" customHeight="1" spans="1:13">
      <c r="A413" s="333"/>
      <c r="B413" s="93" t="s">
        <v>690</v>
      </c>
      <c r="C413" s="329"/>
      <c r="D413" s="330"/>
      <c r="E413" s="331"/>
      <c r="F413" s="332"/>
      <c r="G413" s="331"/>
      <c r="H413" s="332"/>
      <c r="I413" s="331"/>
      <c r="J413" s="332"/>
      <c r="K413" s="337"/>
      <c r="L413" s="240"/>
      <c r="M413" s="62"/>
    </row>
    <row r="414" s="52" customFormat="1" ht="4.5" customHeight="1" spans="1:13">
      <c r="A414" s="241"/>
      <c r="B414" s="305"/>
      <c r="C414" s="306"/>
      <c r="D414" s="307"/>
      <c r="E414" s="308"/>
      <c r="F414" s="309"/>
      <c r="G414" s="308"/>
      <c r="H414" s="309"/>
      <c r="I414" s="308"/>
      <c r="J414" s="309"/>
      <c r="K414" s="328"/>
      <c r="L414" s="258"/>
      <c r="M414" s="62"/>
    </row>
    <row r="415" customHeight="1" spans="1:15">
      <c r="A415" s="114">
        <v>13</v>
      </c>
      <c r="B415" s="91" t="s">
        <v>691</v>
      </c>
      <c r="C415" s="90" t="s">
        <v>186</v>
      </c>
      <c r="D415" s="157" t="s">
        <v>692</v>
      </c>
      <c r="E415" s="124">
        <v>40000</v>
      </c>
      <c r="F415" s="124">
        <v>40000</v>
      </c>
      <c r="G415" s="124">
        <v>40000</v>
      </c>
      <c r="H415" s="124">
        <v>40000</v>
      </c>
      <c r="I415" s="124">
        <v>40000</v>
      </c>
      <c r="J415" s="870" t="s">
        <v>58</v>
      </c>
      <c r="K415" s="340" t="s">
        <v>188</v>
      </c>
      <c r="L415" s="126" t="s">
        <v>60</v>
      </c>
      <c r="M415" s="44"/>
      <c r="O415" s="239"/>
    </row>
    <row r="416" customHeight="1" spans="1:15">
      <c r="A416" s="115"/>
      <c r="B416" s="93" t="s">
        <v>693</v>
      </c>
      <c r="C416" s="75" t="s">
        <v>190</v>
      </c>
      <c r="D416" s="87" t="s">
        <v>685</v>
      </c>
      <c r="E416" s="130"/>
      <c r="F416" s="267"/>
      <c r="G416" s="130"/>
      <c r="H416" s="267"/>
      <c r="I416" s="130"/>
      <c r="J416" s="871" t="s">
        <v>191</v>
      </c>
      <c r="K416" s="323" t="s">
        <v>687</v>
      </c>
      <c r="L416" s="129"/>
      <c r="M416" s="44"/>
      <c r="O416" s="239"/>
    </row>
    <row r="417" customHeight="1" spans="1:15">
      <c r="A417" s="115"/>
      <c r="B417" s="93"/>
      <c r="C417" s="75" t="s">
        <v>193</v>
      </c>
      <c r="D417" s="87"/>
      <c r="E417" s="130"/>
      <c r="F417" s="267"/>
      <c r="G417" s="130"/>
      <c r="H417" s="267"/>
      <c r="I417" s="130"/>
      <c r="J417" s="871" t="s">
        <v>64</v>
      </c>
      <c r="K417" s="323" t="s">
        <v>689</v>
      </c>
      <c r="L417" s="129"/>
      <c r="M417" s="44"/>
      <c r="O417" s="239"/>
    </row>
    <row r="418" s="52" customFormat="1" ht="6" customHeight="1" spans="1:13">
      <c r="A418" s="241"/>
      <c r="B418" s="305"/>
      <c r="C418" s="306"/>
      <c r="D418" s="307"/>
      <c r="E418" s="308"/>
      <c r="F418" s="309"/>
      <c r="G418" s="308"/>
      <c r="H418" s="309"/>
      <c r="I418" s="308"/>
      <c r="J418" s="309"/>
      <c r="K418" s="328"/>
      <c r="L418" s="133"/>
      <c r="M418" s="62"/>
    </row>
    <row r="419" customHeight="1" spans="1:15">
      <c r="A419" s="114">
        <v>14</v>
      </c>
      <c r="B419" s="91" t="s">
        <v>694</v>
      </c>
      <c r="C419" s="90" t="s">
        <v>186</v>
      </c>
      <c r="D419" s="157" t="s">
        <v>695</v>
      </c>
      <c r="E419" s="124">
        <v>400000</v>
      </c>
      <c r="F419" s="124">
        <v>400000</v>
      </c>
      <c r="G419" s="124">
        <v>400000</v>
      </c>
      <c r="H419" s="124">
        <v>400000</v>
      </c>
      <c r="I419" s="124">
        <v>400000</v>
      </c>
      <c r="J419" s="870" t="s">
        <v>58</v>
      </c>
      <c r="K419" s="340" t="s">
        <v>188</v>
      </c>
      <c r="L419" s="126" t="s">
        <v>60</v>
      </c>
      <c r="M419" s="44"/>
      <c r="O419" s="239"/>
    </row>
    <row r="420" customHeight="1" spans="1:15">
      <c r="A420" s="115"/>
      <c r="B420" s="93" t="s">
        <v>696</v>
      </c>
      <c r="C420" s="75" t="s">
        <v>190</v>
      </c>
      <c r="D420" s="87"/>
      <c r="E420" s="130"/>
      <c r="F420" s="267"/>
      <c r="G420" s="130"/>
      <c r="H420" s="267"/>
      <c r="I420" s="130"/>
      <c r="J420" s="871" t="s">
        <v>191</v>
      </c>
      <c r="K420" s="323" t="s">
        <v>687</v>
      </c>
      <c r="L420" s="129"/>
      <c r="M420" s="44"/>
      <c r="O420" s="239"/>
    </row>
    <row r="421" customHeight="1" spans="1:15">
      <c r="A421" s="115"/>
      <c r="B421" s="93" t="s">
        <v>697</v>
      </c>
      <c r="C421" s="75" t="s">
        <v>193</v>
      </c>
      <c r="D421" s="87"/>
      <c r="E421" s="130"/>
      <c r="F421" s="267"/>
      <c r="G421" s="130"/>
      <c r="H421" s="267"/>
      <c r="I421" s="130"/>
      <c r="J421" s="871" t="s">
        <v>64</v>
      </c>
      <c r="K421" s="323" t="s">
        <v>689</v>
      </c>
      <c r="L421" s="129"/>
      <c r="M421" s="44"/>
      <c r="O421" s="239"/>
    </row>
    <row r="422" s="52" customFormat="1" ht="3.75" customHeight="1" spans="1:13">
      <c r="A422" s="241"/>
      <c r="B422" s="305"/>
      <c r="C422" s="306"/>
      <c r="D422" s="307"/>
      <c r="E422" s="308"/>
      <c r="F422" s="309"/>
      <c r="G422" s="308"/>
      <c r="H422" s="309"/>
      <c r="I422" s="308"/>
      <c r="J422" s="309"/>
      <c r="K422" s="328"/>
      <c r="L422" s="133"/>
      <c r="M422" s="62"/>
    </row>
    <row r="423" customHeight="1" spans="1:13">
      <c r="A423" s="295" t="s">
        <v>19</v>
      </c>
      <c r="B423" s="279"/>
      <c r="C423" s="279"/>
      <c r="D423" s="279"/>
      <c r="E423" s="304">
        <f t="shared" ref="E423:I423" si="14">SUM(E400:E419)</f>
        <v>2650000</v>
      </c>
      <c r="F423" s="304">
        <f t="shared" si="14"/>
        <v>2650000</v>
      </c>
      <c r="G423" s="304">
        <f t="shared" si="14"/>
        <v>2650000</v>
      </c>
      <c r="H423" s="304">
        <f t="shared" si="14"/>
        <v>2650000</v>
      </c>
      <c r="I423" s="304">
        <f t="shared" si="14"/>
        <v>2650000</v>
      </c>
      <c r="J423" s="289"/>
      <c r="K423" s="314">
        <f>SUM(E423:J423)</f>
        <v>13250000</v>
      </c>
      <c r="L423" s="315"/>
      <c r="M423" s="233"/>
    </row>
    <row r="424" s="52" customFormat="1" ht="18.75" customHeight="1" spans="1:13">
      <c r="A424" s="209"/>
      <c r="B424" s="334"/>
      <c r="C424" s="335"/>
      <c r="D424" s="330"/>
      <c r="E424" s="332"/>
      <c r="F424" s="332"/>
      <c r="G424" s="332"/>
      <c r="H424" s="332"/>
      <c r="I424" s="332"/>
      <c r="J424" s="332"/>
      <c r="K424" s="341"/>
      <c r="L424" s="342"/>
      <c r="M424" s="62"/>
    </row>
    <row r="425" s="52" customFormat="1" ht="18.75" customHeight="1" spans="1:13">
      <c r="A425" s="209"/>
      <c r="B425" s="334"/>
      <c r="C425" s="335"/>
      <c r="D425" s="330"/>
      <c r="E425" s="332"/>
      <c r="F425" s="332"/>
      <c r="G425" s="332"/>
      <c r="H425" s="332"/>
      <c r="I425" s="332"/>
      <c r="J425" s="332"/>
      <c r="K425" s="341"/>
      <c r="L425" s="342"/>
      <c r="M425" s="62"/>
    </row>
    <row r="426" s="42" customFormat="1" customHeight="1" spans="2:13">
      <c r="B426" s="105" t="s">
        <v>40</v>
      </c>
      <c r="C426" s="105"/>
      <c r="D426" s="105"/>
      <c r="E426" s="213"/>
      <c r="F426" s="213"/>
      <c r="G426" s="213"/>
      <c r="H426" s="213"/>
      <c r="I426" s="213"/>
      <c r="J426" s="237"/>
      <c r="K426" s="237"/>
      <c r="L426" s="105"/>
      <c r="M426" s="105"/>
    </row>
    <row r="427" s="42" customFormat="1" customHeight="1" spans="1:13">
      <c r="A427" s="214"/>
      <c r="B427" s="64" t="s">
        <v>160</v>
      </c>
      <c r="C427" s="214"/>
      <c r="D427" s="214" t="s">
        <v>184</v>
      </c>
      <c r="E427" s="193"/>
      <c r="F427" s="193"/>
      <c r="G427" s="193"/>
      <c r="H427" s="193"/>
      <c r="I427" s="193"/>
      <c r="J427" s="319"/>
      <c r="K427" s="319"/>
      <c r="L427" s="214"/>
      <c r="M427" s="214"/>
    </row>
    <row r="428" s="46" customFormat="1" customHeight="1" spans="1:12">
      <c r="A428" s="107" t="s">
        <v>44</v>
      </c>
      <c r="B428" s="107" t="s">
        <v>14</v>
      </c>
      <c r="C428" s="107" t="s">
        <v>45</v>
      </c>
      <c r="D428" s="108" t="s">
        <v>46</v>
      </c>
      <c r="E428" s="109" t="s">
        <v>47</v>
      </c>
      <c r="F428" s="110"/>
      <c r="G428" s="110"/>
      <c r="H428" s="110"/>
      <c r="I428" s="148"/>
      <c r="J428" s="218" t="s">
        <v>48</v>
      </c>
      <c r="K428" s="219" t="s">
        <v>49</v>
      </c>
      <c r="L428" s="219" t="s">
        <v>50</v>
      </c>
    </row>
    <row r="429" s="46" customFormat="1" customHeight="1" spans="1:15">
      <c r="A429" s="111"/>
      <c r="B429" s="111"/>
      <c r="C429" s="111"/>
      <c r="D429" s="301" t="s">
        <v>51</v>
      </c>
      <c r="E429" s="302">
        <v>2566</v>
      </c>
      <c r="F429" s="302">
        <v>2567</v>
      </c>
      <c r="G429" s="302">
        <v>2568</v>
      </c>
      <c r="H429" s="302">
        <v>2569</v>
      </c>
      <c r="I429" s="302">
        <v>2570</v>
      </c>
      <c r="J429" s="320" t="s">
        <v>52</v>
      </c>
      <c r="K429" s="321" t="s">
        <v>53</v>
      </c>
      <c r="L429" s="321" t="s">
        <v>54</v>
      </c>
      <c r="O429" s="239"/>
    </row>
    <row r="430" s="52" customFormat="1" ht="18.75" customHeight="1" spans="1:13">
      <c r="A430" s="114">
        <v>15</v>
      </c>
      <c r="B430" s="91" t="s">
        <v>698</v>
      </c>
      <c r="C430" s="90" t="s">
        <v>186</v>
      </c>
      <c r="D430" s="157" t="s">
        <v>685</v>
      </c>
      <c r="E430" s="124">
        <v>110000</v>
      </c>
      <c r="F430" s="124">
        <v>110000</v>
      </c>
      <c r="G430" s="124">
        <v>110000</v>
      </c>
      <c r="H430" s="124">
        <v>110000</v>
      </c>
      <c r="I430" s="124">
        <v>110000</v>
      </c>
      <c r="J430" s="870" t="s">
        <v>58</v>
      </c>
      <c r="K430" s="340" t="s">
        <v>188</v>
      </c>
      <c r="L430" s="77" t="s">
        <v>60</v>
      </c>
      <c r="M430" s="62"/>
    </row>
    <row r="431" s="52" customFormat="1" ht="18.75" customHeight="1" spans="1:13">
      <c r="A431" s="333"/>
      <c r="B431" s="93" t="s">
        <v>699</v>
      </c>
      <c r="C431" s="75" t="s">
        <v>190</v>
      </c>
      <c r="D431" s="87"/>
      <c r="E431" s="130"/>
      <c r="F431" s="267"/>
      <c r="G431" s="130"/>
      <c r="H431" s="267"/>
      <c r="I431" s="130"/>
      <c r="J431" s="871" t="s">
        <v>191</v>
      </c>
      <c r="K431" s="323" t="s">
        <v>687</v>
      </c>
      <c r="L431" s="240"/>
      <c r="M431" s="62"/>
    </row>
    <row r="432" s="52" customFormat="1" ht="18.75" customHeight="1" spans="1:13">
      <c r="A432" s="333"/>
      <c r="B432" s="93" t="s">
        <v>700</v>
      </c>
      <c r="C432" s="75" t="s">
        <v>193</v>
      </c>
      <c r="D432" s="87"/>
      <c r="E432" s="130"/>
      <c r="F432" s="267"/>
      <c r="G432" s="130"/>
      <c r="H432" s="267"/>
      <c r="I432" s="130"/>
      <c r="J432" s="871" t="s">
        <v>64</v>
      </c>
      <c r="K432" s="323" t="s">
        <v>689</v>
      </c>
      <c r="L432" s="240"/>
      <c r="M432" s="62"/>
    </row>
    <row r="433" s="52" customFormat="1" ht="18.75" customHeight="1" spans="1:13">
      <c r="A433" s="333"/>
      <c r="B433" s="93" t="s">
        <v>701</v>
      </c>
      <c r="C433" s="329"/>
      <c r="D433" s="330"/>
      <c r="E433" s="331"/>
      <c r="F433" s="332"/>
      <c r="G433" s="331"/>
      <c r="H433" s="332"/>
      <c r="I433" s="331"/>
      <c r="J433" s="332"/>
      <c r="K433" s="337"/>
      <c r="L433" s="240"/>
      <c r="M433" s="62"/>
    </row>
    <row r="434" s="52" customFormat="1" ht="5.25" customHeight="1" spans="1:13">
      <c r="A434" s="241"/>
      <c r="B434" s="305"/>
      <c r="C434" s="306"/>
      <c r="D434" s="307"/>
      <c r="E434" s="308"/>
      <c r="F434" s="309"/>
      <c r="G434" s="308"/>
      <c r="H434" s="309"/>
      <c r="I434" s="308"/>
      <c r="J434" s="309"/>
      <c r="K434" s="328"/>
      <c r="L434" s="258"/>
      <c r="M434" s="62"/>
    </row>
    <row r="435" s="52" customFormat="1" ht="19.5" customHeight="1" spans="1:13">
      <c r="A435" s="114">
        <v>16</v>
      </c>
      <c r="B435" s="91" t="s">
        <v>702</v>
      </c>
      <c r="C435" s="90" t="s">
        <v>186</v>
      </c>
      <c r="D435" s="157" t="s">
        <v>695</v>
      </c>
      <c r="E435" s="124">
        <v>250000</v>
      </c>
      <c r="F435" s="124">
        <v>250000</v>
      </c>
      <c r="G435" s="124">
        <v>250000</v>
      </c>
      <c r="H435" s="124">
        <v>250000</v>
      </c>
      <c r="I435" s="124">
        <v>250000</v>
      </c>
      <c r="J435" s="870" t="s">
        <v>58</v>
      </c>
      <c r="K435" s="340" t="s">
        <v>188</v>
      </c>
      <c r="L435" s="77" t="s">
        <v>60</v>
      </c>
      <c r="M435" s="62"/>
    </row>
    <row r="436" s="52" customFormat="1" ht="19.5" customHeight="1" spans="1:13">
      <c r="A436" s="115"/>
      <c r="B436" s="93" t="s">
        <v>703</v>
      </c>
      <c r="C436" s="75" t="s">
        <v>190</v>
      </c>
      <c r="D436" s="87"/>
      <c r="E436" s="130"/>
      <c r="F436" s="267"/>
      <c r="G436" s="130"/>
      <c r="H436" s="267"/>
      <c r="I436" s="130"/>
      <c r="J436" s="871" t="s">
        <v>191</v>
      </c>
      <c r="K436" s="323" t="s">
        <v>687</v>
      </c>
      <c r="L436" s="240"/>
      <c r="M436" s="62"/>
    </row>
    <row r="437" s="52" customFormat="1" ht="19.5" customHeight="1" spans="1:13">
      <c r="A437" s="115"/>
      <c r="B437" s="336"/>
      <c r="C437" s="75" t="s">
        <v>193</v>
      </c>
      <c r="D437" s="87"/>
      <c r="E437" s="130"/>
      <c r="F437" s="267"/>
      <c r="G437" s="130"/>
      <c r="H437" s="267"/>
      <c r="I437" s="130"/>
      <c r="J437" s="871" t="s">
        <v>64</v>
      </c>
      <c r="K437" s="323" t="s">
        <v>689</v>
      </c>
      <c r="L437" s="240"/>
      <c r="M437" s="62"/>
    </row>
    <row r="438" s="52" customFormat="1" ht="3" customHeight="1" spans="1:13">
      <c r="A438" s="113"/>
      <c r="B438" s="305"/>
      <c r="C438" s="306"/>
      <c r="D438" s="307"/>
      <c r="E438" s="308"/>
      <c r="F438" s="309"/>
      <c r="G438" s="308"/>
      <c r="H438" s="309"/>
      <c r="I438" s="308"/>
      <c r="J438" s="309"/>
      <c r="K438" s="328"/>
      <c r="L438" s="258"/>
      <c r="M438" s="62"/>
    </row>
    <row r="439" s="52" customFormat="1" customHeight="1" spans="1:13">
      <c r="A439" s="114">
        <v>17</v>
      </c>
      <c r="B439" s="91" t="s">
        <v>704</v>
      </c>
      <c r="C439" s="90" t="s">
        <v>186</v>
      </c>
      <c r="D439" s="157" t="s">
        <v>685</v>
      </c>
      <c r="E439" s="124">
        <v>30000</v>
      </c>
      <c r="F439" s="124">
        <v>30000</v>
      </c>
      <c r="G439" s="124">
        <v>30000</v>
      </c>
      <c r="H439" s="124">
        <v>30000</v>
      </c>
      <c r="I439" s="124">
        <v>30000</v>
      </c>
      <c r="J439" s="870" t="s">
        <v>58</v>
      </c>
      <c r="K439" s="340" t="s">
        <v>188</v>
      </c>
      <c r="L439" s="77" t="s">
        <v>60</v>
      </c>
      <c r="M439" s="62"/>
    </row>
    <row r="440" s="52" customFormat="1" customHeight="1" spans="1:13">
      <c r="A440" s="115"/>
      <c r="B440" s="93" t="s">
        <v>705</v>
      </c>
      <c r="C440" s="75" t="s">
        <v>190</v>
      </c>
      <c r="D440" s="87"/>
      <c r="E440" s="130"/>
      <c r="F440" s="267"/>
      <c r="G440" s="130"/>
      <c r="H440" s="267"/>
      <c r="I440" s="130"/>
      <c r="J440" s="871" t="s">
        <v>191</v>
      </c>
      <c r="K440" s="323" t="s">
        <v>687</v>
      </c>
      <c r="L440" s="338"/>
      <c r="M440" s="62"/>
    </row>
    <row r="441" s="52" customFormat="1" customHeight="1" spans="1:13">
      <c r="A441" s="115"/>
      <c r="B441" s="93" t="s">
        <v>706</v>
      </c>
      <c r="C441" s="75" t="s">
        <v>193</v>
      </c>
      <c r="D441" s="87"/>
      <c r="E441" s="130"/>
      <c r="F441" s="267"/>
      <c r="G441" s="130"/>
      <c r="H441" s="267"/>
      <c r="I441" s="130"/>
      <c r="J441" s="871" t="s">
        <v>64</v>
      </c>
      <c r="K441" s="323" t="s">
        <v>689</v>
      </c>
      <c r="L441" s="338"/>
      <c r="M441" s="62"/>
    </row>
    <row r="442" s="52" customFormat="1" ht="4.5" customHeight="1" spans="1:13">
      <c r="A442" s="113"/>
      <c r="B442" s="305"/>
      <c r="C442" s="306"/>
      <c r="D442" s="307"/>
      <c r="E442" s="308"/>
      <c r="F442" s="309"/>
      <c r="G442" s="308"/>
      <c r="H442" s="309"/>
      <c r="I442" s="308"/>
      <c r="J442" s="309"/>
      <c r="K442" s="328"/>
      <c r="L442" s="244"/>
      <c r="M442" s="62"/>
    </row>
    <row r="443" s="52" customFormat="1" customHeight="1" spans="1:13">
      <c r="A443" s="114">
        <v>18</v>
      </c>
      <c r="B443" s="91" t="s">
        <v>704</v>
      </c>
      <c r="C443" s="90" t="s">
        <v>186</v>
      </c>
      <c r="D443" s="157" t="s">
        <v>685</v>
      </c>
      <c r="E443" s="124">
        <v>30000</v>
      </c>
      <c r="F443" s="124">
        <v>30000</v>
      </c>
      <c r="G443" s="124">
        <v>30000</v>
      </c>
      <c r="H443" s="124">
        <v>30000</v>
      </c>
      <c r="I443" s="124">
        <v>30000</v>
      </c>
      <c r="J443" s="870" t="s">
        <v>58</v>
      </c>
      <c r="K443" s="340" t="s">
        <v>188</v>
      </c>
      <c r="L443" s="77" t="s">
        <v>60</v>
      </c>
      <c r="M443" s="62"/>
    </row>
    <row r="444" s="52" customFormat="1" customHeight="1" spans="1:13">
      <c r="A444" s="115"/>
      <c r="B444" s="93" t="s">
        <v>707</v>
      </c>
      <c r="C444" s="75" t="s">
        <v>190</v>
      </c>
      <c r="D444" s="87"/>
      <c r="E444" s="130"/>
      <c r="F444" s="267"/>
      <c r="G444" s="130"/>
      <c r="H444" s="267"/>
      <c r="I444" s="130"/>
      <c r="J444" s="871" t="s">
        <v>191</v>
      </c>
      <c r="K444" s="323" t="s">
        <v>687</v>
      </c>
      <c r="L444" s="240"/>
      <c r="M444" s="62"/>
    </row>
    <row r="445" s="52" customFormat="1" customHeight="1" spans="1:13">
      <c r="A445" s="115"/>
      <c r="B445" s="93" t="s">
        <v>708</v>
      </c>
      <c r="C445" s="75" t="s">
        <v>193</v>
      </c>
      <c r="D445" s="87"/>
      <c r="E445" s="130"/>
      <c r="F445" s="267"/>
      <c r="G445" s="130"/>
      <c r="H445" s="267"/>
      <c r="I445" s="130"/>
      <c r="J445" s="871" t="s">
        <v>64</v>
      </c>
      <c r="K445" s="323" t="s">
        <v>689</v>
      </c>
      <c r="L445" s="240"/>
      <c r="M445" s="62"/>
    </row>
    <row r="446" s="52" customFormat="1" ht="9" customHeight="1" spans="1:13">
      <c r="A446" s="113"/>
      <c r="B446" s="305"/>
      <c r="C446" s="306"/>
      <c r="D446" s="307"/>
      <c r="E446" s="308"/>
      <c r="F446" s="309"/>
      <c r="G446" s="308"/>
      <c r="H446" s="309"/>
      <c r="I446" s="308"/>
      <c r="J446" s="309"/>
      <c r="K446" s="328"/>
      <c r="L446" s="258"/>
      <c r="M446" s="62"/>
    </row>
    <row r="447" s="52" customFormat="1" customHeight="1" spans="1:13">
      <c r="A447" s="114">
        <v>19</v>
      </c>
      <c r="B447" s="91" t="s">
        <v>709</v>
      </c>
      <c r="C447" s="90" t="s">
        <v>186</v>
      </c>
      <c r="D447" s="157" t="s">
        <v>685</v>
      </c>
      <c r="E447" s="124">
        <v>110000</v>
      </c>
      <c r="F447" s="124">
        <v>110000</v>
      </c>
      <c r="G447" s="124">
        <v>110000</v>
      </c>
      <c r="H447" s="124">
        <v>110000</v>
      </c>
      <c r="I447" s="124">
        <v>110000</v>
      </c>
      <c r="J447" s="870" t="s">
        <v>58</v>
      </c>
      <c r="K447" s="340" t="s">
        <v>188</v>
      </c>
      <c r="L447" s="77" t="s">
        <v>60</v>
      </c>
      <c r="M447" s="62"/>
    </row>
    <row r="448" s="52" customFormat="1" customHeight="1" spans="1:13">
      <c r="A448" s="115"/>
      <c r="B448" s="93" t="s">
        <v>707</v>
      </c>
      <c r="C448" s="75" t="s">
        <v>190</v>
      </c>
      <c r="D448" s="87"/>
      <c r="E448" s="130"/>
      <c r="F448" s="267"/>
      <c r="G448" s="130"/>
      <c r="H448" s="267"/>
      <c r="I448" s="130"/>
      <c r="J448" s="871" t="s">
        <v>191</v>
      </c>
      <c r="K448" s="323" t="s">
        <v>687</v>
      </c>
      <c r="L448" s="240"/>
      <c r="M448" s="62"/>
    </row>
    <row r="449" s="52" customFormat="1" customHeight="1" spans="1:13">
      <c r="A449" s="115"/>
      <c r="B449" s="93" t="s">
        <v>708</v>
      </c>
      <c r="C449" s="75" t="s">
        <v>193</v>
      </c>
      <c r="D449" s="87"/>
      <c r="E449" s="130"/>
      <c r="F449" s="267"/>
      <c r="G449" s="130"/>
      <c r="H449" s="267"/>
      <c r="I449" s="130"/>
      <c r="J449" s="871" t="s">
        <v>64</v>
      </c>
      <c r="K449" s="323" t="s">
        <v>689</v>
      </c>
      <c r="L449" s="240"/>
      <c r="M449" s="62"/>
    </row>
    <row r="450" s="52" customFormat="1" ht="9" customHeight="1" spans="1:13">
      <c r="A450" s="113"/>
      <c r="B450" s="305"/>
      <c r="C450" s="306"/>
      <c r="D450" s="307"/>
      <c r="E450" s="308"/>
      <c r="F450" s="309"/>
      <c r="G450" s="308"/>
      <c r="H450" s="309"/>
      <c r="I450" s="308"/>
      <c r="J450" s="309"/>
      <c r="K450" s="328"/>
      <c r="L450" s="258"/>
      <c r="M450" s="62"/>
    </row>
    <row r="451" customHeight="1" spans="1:13">
      <c r="A451" s="295" t="s">
        <v>19</v>
      </c>
      <c r="B451" s="279"/>
      <c r="C451" s="279"/>
      <c r="D451" s="279"/>
      <c r="E451" s="304">
        <f t="shared" ref="E451:I451" si="15">SUM(E430:E447)</f>
        <v>530000</v>
      </c>
      <c r="F451" s="304">
        <f t="shared" si="15"/>
        <v>530000</v>
      </c>
      <c r="G451" s="304">
        <f t="shared" si="15"/>
        <v>530000</v>
      </c>
      <c r="H451" s="304">
        <f t="shared" si="15"/>
        <v>530000</v>
      </c>
      <c r="I451" s="304">
        <f t="shared" si="15"/>
        <v>530000</v>
      </c>
      <c r="J451" s="289"/>
      <c r="K451" s="314">
        <f>SUM(E451:J451)</f>
        <v>2650000</v>
      </c>
      <c r="L451" s="315"/>
      <c r="M451" s="233"/>
    </row>
    <row r="452" s="52" customFormat="1" customHeight="1" spans="1:13">
      <c r="A452" s="343"/>
      <c r="B452" s="343"/>
      <c r="C452" s="343"/>
      <c r="D452" s="343"/>
      <c r="E452" s="344"/>
      <c r="F452" s="344"/>
      <c r="G452" s="344"/>
      <c r="H452" s="344"/>
      <c r="I452" s="344"/>
      <c r="J452" s="355"/>
      <c r="K452" s="356"/>
      <c r="L452" s="356"/>
      <c r="M452" s="357"/>
    </row>
    <row r="453" s="52" customFormat="1" customHeight="1" spans="1:13">
      <c r="A453" s="343"/>
      <c r="B453" s="343"/>
      <c r="C453" s="343"/>
      <c r="D453" s="343"/>
      <c r="E453" s="344"/>
      <c r="F453" s="344"/>
      <c r="G453" s="344"/>
      <c r="H453" s="344"/>
      <c r="I453" s="344"/>
      <c r="J453" s="355"/>
      <c r="K453" s="356"/>
      <c r="L453" s="356"/>
      <c r="M453" s="357"/>
    </row>
    <row r="454" s="52" customFormat="1" customHeight="1" spans="1:13">
      <c r="A454" s="343"/>
      <c r="B454" s="343"/>
      <c r="C454" s="343"/>
      <c r="D454" s="343"/>
      <c r="E454" s="344"/>
      <c r="F454" s="344"/>
      <c r="G454" s="344"/>
      <c r="H454" s="344"/>
      <c r="I454" s="344"/>
      <c r="J454" s="355"/>
      <c r="K454" s="356"/>
      <c r="L454" s="356"/>
      <c r="M454" s="357"/>
    </row>
    <row r="455" s="52" customFormat="1" customHeight="1" spans="1:13">
      <c r="A455" s="343"/>
      <c r="B455" s="343"/>
      <c r="C455" s="343"/>
      <c r="D455" s="343"/>
      <c r="E455" s="344"/>
      <c r="F455" s="344"/>
      <c r="G455" s="344"/>
      <c r="H455" s="344"/>
      <c r="I455" s="344"/>
      <c r="J455" s="355"/>
      <c r="K455" s="356"/>
      <c r="L455" s="356"/>
      <c r="M455" s="357"/>
    </row>
    <row r="456" s="42" customFormat="1" customHeight="1" spans="2:13">
      <c r="B456" s="105" t="s">
        <v>40</v>
      </c>
      <c r="C456" s="105"/>
      <c r="D456" s="105"/>
      <c r="E456" s="213"/>
      <c r="F456" s="213"/>
      <c r="G456" s="213"/>
      <c r="H456" s="213"/>
      <c r="I456" s="213"/>
      <c r="J456" s="237"/>
      <c r="K456" s="237"/>
      <c r="L456" s="105"/>
      <c r="M456" s="105"/>
    </row>
    <row r="457" s="42" customFormat="1" customHeight="1" spans="1:13">
      <c r="A457" s="214"/>
      <c r="B457" s="64" t="s">
        <v>160</v>
      </c>
      <c r="C457" s="214"/>
      <c r="D457" s="214" t="s">
        <v>184</v>
      </c>
      <c r="E457" s="193"/>
      <c r="F457" s="193"/>
      <c r="G457" s="193"/>
      <c r="H457" s="193"/>
      <c r="I457" s="193"/>
      <c r="J457" s="319"/>
      <c r="K457" s="319"/>
      <c r="L457" s="214"/>
      <c r="M457" s="214"/>
    </row>
    <row r="458" s="46" customFormat="1" customHeight="1" spans="1:12">
      <c r="A458" s="107" t="s">
        <v>44</v>
      </c>
      <c r="B458" s="107" t="s">
        <v>14</v>
      </c>
      <c r="C458" s="107" t="s">
        <v>45</v>
      </c>
      <c r="D458" s="108" t="s">
        <v>46</v>
      </c>
      <c r="E458" s="109" t="s">
        <v>47</v>
      </c>
      <c r="F458" s="110"/>
      <c r="G458" s="110"/>
      <c r="H458" s="110"/>
      <c r="I458" s="148"/>
      <c r="J458" s="218" t="s">
        <v>48</v>
      </c>
      <c r="K458" s="219" t="s">
        <v>49</v>
      </c>
      <c r="L458" s="219" t="s">
        <v>50</v>
      </c>
    </row>
    <row r="459" s="46" customFormat="1" customHeight="1" spans="1:15">
      <c r="A459" s="111"/>
      <c r="B459" s="111"/>
      <c r="C459" s="111"/>
      <c r="D459" s="301" t="s">
        <v>51</v>
      </c>
      <c r="E459" s="302">
        <v>2566</v>
      </c>
      <c r="F459" s="302">
        <v>2567</v>
      </c>
      <c r="G459" s="302">
        <v>2568</v>
      </c>
      <c r="H459" s="302">
        <v>2569</v>
      </c>
      <c r="I459" s="302">
        <v>2570</v>
      </c>
      <c r="J459" s="320" t="s">
        <v>52</v>
      </c>
      <c r="K459" s="321" t="s">
        <v>53</v>
      </c>
      <c r="L459" s="321" t="s">
        <v>54</v>
      </c>
      <c r="O459" s="239"/>
    </row>
    <row r="460" s="52" customFormat="1" customHeight="1" spans="1:13">
      <c r="A460" s="114">
        <v>20</v>
      </c>
      <c r="B460" s="91" t="s">
        <v>710</v>
      </c>
      <c r="C460" s="90" t="s">
        <v>186</v>
      </c>
      <c r="D460" s="157" t="s">
        <v>695</v>
      </c>
      <c r="E460" s="124">
        <v>350000</v>
      </c>
      <c r="F460" s="124">
        <v>350000</v>
      </c>
      <c r="G460" s="124">
        <v>350000</v>
      </c>
      <c r="H460" s="124">
        <v>350000</v>
      </c>
      <c r="I460" s="124">
        <v>350000</v>
      </c>
      <c r="J460" s="870" t="s">
        <v>58</v>
      </c>
      <c r="K460" s="340" t="s">
        <v>188</v>
      </c>
      <c r="L460" s="77" t="s">
        <v>60</v>
      </c>
      <c r="M460" s="62"/>
    </row>
    <row r="461" s="52" customFormat="1" customHeight="1" spans="1:13">
      <c r="A461" s="115"/>
      <c r="B461" s="93" t="s">
        <v>711</v>
      </c>
      <c r="C461" s="75" t="s">
        <v>190</v>
      </c>
      <c r="D461" s="87"/>
      <c r="E461" s="130"/>
      <c r="F461" s="267"/>
      <c r="G461" s="130"/>
      <c r="H461" s="267"/>
      <c r="I461" s="130"/>
      <c r="J461" s="871" t="s">
        <v>191</v>
      </c>
      <c r="K461" s="323" t="s">
        <v>687</v>
      </c>
      <c r="L461" s="240"/>
      <c r="M461" s="62"/>
    </row>
    <row r="462" s="52" customFormat="1" customHeight="1" spans="1:13">
      <c r="A462" s="115"/>
      <c r="B462" s="93" t="s">
        <v>712</v>
      </c>
      <c r="C462" s="75" t="s">
        <v>193</v>
      </c>
      <c r="D462" s="87"/>
      <c r="E462" s="130"/>
      <c r="F462" s="267"/>
      <c r="G462" s="130"/>
      <c r="H462" s="267"/>
      <c r="I462" s="130"/>
      <c r="J462" s="871" t="s">
        <v>64</v>
      </c>
      <c r="K462" s="323" t="s">
        <v>689</v>
      </c>
      <c r="L462" s="240"/>
      <c r="M462" s="62"/>
    </row>
    <row r="463" s="52" customFormat="1" ht="9" customHeight="1" spans="1:13">
      <c r="A463" s="113"/>
      <c r="B463" s="305"/>
      <c r="C463" s="306"/>
      <c r="D463" s="307"/>
      <c r="E463" s="308"/>
      <c r="F463" s="309"/>
      <c r="G463" s="308"/>
      <c r="H463" s="309"/>
      <c r="I463" s="308"/>
      <c r="J463" s="309"/>
      <c r="K463" s="328"/>
      <c r="L463" s="258"/>
      <c r="M463" s="62"/>
    </row>
    <row r="464" s="52" customFormat="1" customHeight="1" spans="1:13">
      <c r="A464" s="114">
        <v>21</v>
      </c>
      <c r="B464" s="91" t="s">
        <v>710</v>
      </c>
      <c r="C464" s="90" t="s">
        <v>186</v>
      </c>
      <c r="D464" s="157" t="s">
        <v>695</v>
      </c>
      <c r="E464" s="124">
        <v>350000</v>
      </c>
      <c r="F464" s="124">
        <v>350000</v>
      </c>
      <c r="G464" s="124">
        <v>350000</v>
      </c>
      <c r="H464" s="124">
        <v>350000</v>
      </c>
      <c r="I464" s="124">
        <v>350000</v>
      </c>
      <c r="J464" s="870" t="s">
        <v>58</v>
      </c>
      <c r="K464" s="340" t="s">
        <v>188</v>
      </c>
      <c r="L464" s="77" t="s">
        <v>60</v>
      </c>
      <c r="M464" s="62"/>
    </row>
    <row r="465" s="52" customFormat="1" customHeight="1" spans="1:13">
      <c r="A465" s="115"/>
      <c r="B465" s="93" t="s">
        <v>713</v>
      </c>
      <c r="C465" s="75" t="s">
        <v>190</v>
      </c>
      <c r="D465" s="87"/>
      <c r="E465" s="130"/>
      <c r="F465" s="267"/>
      <c r="G465" s="130"/>
      <c r="H465" s="267"/>
      <c r="I465" s="130"/>
      <c r="J465" s="871" t="s">
        <v>191</v>
      </c>
      <c r="K465" s="323" t="s">
        <v>687</v>
      </c>
      <c r="L465" s="338"/>
      <c r="M465" s="62"/>
    </row>
    <row r="466" s="52" customFormat="1" customHeight="1" spans="1:13">
      <c r="A466" s="115"/>
      <c r="B466" s="93" t="s">
        <v>712</v>
      </c>
      <c r="C466" s="75" t="s">
        <v>193</v>
      </c>
      <c r="D466" s="87"/>
      <c r="E466" s="130"/>
      <c r="F466" s="267"/>
      <c r="G466" s="130"/>
      <c r="H466" s="267"/>
      <c r="I466" s="130"/>
      <c r="J466" s="871" t="s">
        <v>64</v>
      </c>
      <c r="K466" s="323" t="s">
        <v>689</v>
      </c>
      <c r="L466" s="338"/>
      <c r="M466" s="62"/>
    </row>
    <row r="467" s="52" customFormat="1" customHeight="1" spans="1:13">
      <c r="A467" s="115"/>
      <c r="B467" s="336"/>
      <c r="C467" s="329"/>
      <c r="D467" s="330"/>
      <c r="E467" s="331"/>
      <c r="F467" s="332"/>
      <c r="G467" s="331"/>
      <c r="H467" s="332"/>
      <c r="I467" s="331"/>
      <c r="J467" s="332"/>
      <c r="K467" s="337"/>
      <c r="L467" s="338"/>
      <c r="M467" s="62"/>
    </row>
    <row r="468" s="52" customFormat="1" ht="9" customHeight="1" spans="1:13">
      <c r="A468" s="113"/>
      <c r="B468" s="305"/>
      <c r="C468" s="306"/>
      <c r="D468" s="307"/>
      <c r="E468" s="308"/>
      <c r="F468" s="309"/>
      <c r="G468" s="308"/>
      <c r="H468" s="309"/>
      <c r="I468" s="308"/>
      <c r="J468" s="309"/>
      <c r="K468" s="328"/>
      <c r="L468" s="244"/>
      <c r="M468" s="62"/>
    </row>
    <row r="469" customHeight="1" spans="1:13">
      <c r="A469" s="295" t="s">
        <v>19</v>
      </c>
      <c r="B469" s="279"/>
      <c r="C469" s="279"/>
      <c r="D469" s="279"/>
      <c r="E469" s="304">
        <f t="shared" ref="E469:I469" si="16">SUM(E460:E464)</f>
        <v>700000</v>
      </c>
      <c r="F469" s="304">
        <f t="shared" si="16"/>
        <v>700000</v>
      </c>
      <c r="G469" s="304">
        <f t="shared" si="16"/>
        <v>700000</v>
      </c>
      <c r="H469" s="304">
        <f t="shared" si="16"/>
        <v>700000</v>
      </c>
      <c r="I469" s="304">
        <f t="shared" si="16"/>
        <v>700000</v>
      </c>
      <c r="J469" s="289"/>
      <c r="K469" s="314">
        <f t="shared" ref="K469:K471" si="17">SUM(E469:J469)</f>
        <v>3500000</v>
      </c>
      <c r="L469" s="315"/>
      <c r="M469" s="233"/>
    </row>
    <row r="470" customHeight="1" spans="1:13">
      <c r="A470" s="99" t="s">
        <v>714</v>
      </c>
      <c r="B470" s="100"/>
      <c r="C470" s="100"/>
      <c r="D470" s="100"/>
      <c r="E470" s="304">
        <f t="shared" ref="E470:I470" si="18">E364+E393+E423+E451+E469</f>
        <v>5780000</v>
      </c>
      <c r="F470" s="304">
        <f t="shared" si="18"/>
        <v>5780000</v>
      </c>
      <c r="G470" s="304">
        <f t="shared" si="18"/>
        <v>5780000</v>
      </c>
      <c r="H470" s="304">
        <f t="shared" si="18"/>
        <v>5780008</v>
      </c>
      <c r="I470" s="304">
        <f t="shared" si="18"/>
        <v>5780000</v>
      </c>
      <c r="J470" s="358"/>
      <c r="K470" s="359">
        <f t="shared" si="17"/>
        <v>28900008</v>
      </c>
      <c r="L470" s="360"/>
      <c r="M470" s="233"/>
    </row>
    <row r="471" s="179" customFormat="1" ht="25.5" customHeight="1" spans="1:13">
      <c r="A471" s="345" t="s">
        <v>412</v>
      </c>
      <c r="B471" s="345"/>
      <c r="C471" s="345"/>
      <c r="D471" s="346"/>
      <c r="E471" s="304">
        <f t="shared" ref="E471:I471" si="19">E335+E470</f>
        <v>28390000</v>
      </c>
      <c r="F471" s="304">
        <f t="shared" si="19"/>
        <v>28390000</v>
      </c>
      <c r="G471" s="304">
        <f t="shared" si="19"/>
        <v>27840000</v>
      </c>
      <c r="H471" s="304">
        <f t="shared" si="19"/>
        <v>27840008</v>
      </c>
      <c r="I471" s="304">
        <f t="shared" si="19"/>
        <v>27840000</v>
      </c>
      <c r="J471" s="361"/>
      <c r="K471" s="362">
        <f t="shared" si="17"/>
        <v>140300008</v>
      </c>
      <c r="L471" s="363"/>
      <c r="M471" s="364"/>
    </row>
    <row r="472" s="52" customFormat="1" customHeight="1" spans="1:13">
      <c r="A472" s="343"/>
      <c r="B472" s="343"/>
      <c r="C472" s="343"/>
      <c r="D472" s="343"/>
      <c r="E472" s="344"/>
      <c r="F472" s="344"/>
      <c r="G472" s="344"/>
      <c r="H472" s="344"/>
      <c r="I472" s="344"/>
      <c r="J472" s="355"/>
      <c r="K472" s="356"/>
      <c r="L472" s="356"/>
      <c r="M472" s="357"/>
    </row>
    <row r="473" s="52" customFormat="1" customHeight="1" spans="1:13">
      <c r="A473" s="343"/>
      <c r="B473" s="343"/>
      <c r="C473" s="343"/>
      <c r="D473" s="343"/>
      <c r="E473" s="344"/>
      <c r="F473" s="344"/>
      <c r="G473" s="344"/>
      <c r="H473" s="344"/>
      <c r="I473" s="344"/>
      <c r="J473" s="355"/>
      <c r="K473" s="356"/>
      <c r="L473" s="356"/>
      <c r="M473" s="357"/>
    </row>
    <row r="474" s="52" customFormat="1" customHeight="1" spans="1:13">
      <c r="A474" s="343"/>
      <c r="B474" s="343"/>
      <c r="C474" s="343"/>
      <c r="D474" s="343"/>
      <c r="E474" s="344"/>
      <c r="F474" s="344"/>
      <c r="G474" s="344"/>
      <c r="H474" s="344"/>
      <c r="I474" s="344"/>
      <c r="J474" s="355"/>
      <c r="K474" s="356"/>
      <c r="L474" s="356"/>
      <c r="M474" s="357"/>
    </row>
    <row r="475" s="52" customFormat="1" customHeight="1" spans="1:13">
      <c r="A475" s="343"/>
      <c r="B475" s="343"/>
      <c r="C475" s="343"/>
      <c r="D475" s="343"/>
      <c r="E475" s="344"/>
      <c r="F475" s="344"/>
      <c r="G475" s="344"/>
      <c r="H475" s="344"/>
      <c r="I475" s="344"/>
      <c r="J475" s="355"/>
      <c r="K475" s="356"/>
      <c r="L475" s="356"/>
      <c r="M475" s="357"/>
    </row>
    <row r="476" s="52" customFormat="1" customHeight="1" spans="1:13">
      <c r="A476" s="343"/>
      <c r="B476" s="343"/>
      <c r="C476" s="343"/>
      <c r="D476" s="343"/>
      <c r="E476" s="344"/>
      <c r="F476" s="344"/>
      <c r="G476" s="344"/>
      <c r="H476" s="344"/>
      <c r="I476" s="344"/>
      <c r="J476" s="355"/>
      <c r="K476" s="356"/>
      <c r="L476" s="356"/>
      <c r="M476" s="357"/>
    </row>
    <row r="477" s="52" customFormat="1" customHeight="1" spans="1:13">
      <c r="A477" s="343"/>
      <c r="B477" s="343"/>
      <c r="C477" s="343"/>
      <c r="D477" s="343"/>
      <c r="E477" s="344"/>
      <c r="F477" s="344"/>
      <c r="G477" s="344"/>
      <c r="H477" s="344"/>
      <c r="I477" s="344"/>
      <c r="J477" s="355"/>
      <c r="K477" s="356"/>
      <c r="L477" s="356"/>
      <c r="M477" s="357"/>
    </row>
    <row r="478" s="52" customFormat="1" customHeight="1" spans="1:13">
      <c r="A478" s="343"/>
      <c r="B478" s="343"/>
      <c r="C478" s="343"/>
      <c r="D478" s="343"/>
      <c r="E478" s="344"/>
      <c r="F478" s="344"/>
      <c r="G478" s="344"/>
      <c r="H478" s="344"/>
      <c r="I478" s="344"/>
      <c r="J478" s="355"/>
      <c r="K478" s="356"/>
      <c r="L478" s="356"/>
      <c r="M478" s="357"/>
    </row>
    <row r="479" s="52" customFormat="1" customHeight="1" spans="1:13">
      <c r="A479" s="343"/>
      <c r="B479" s="343"/>
      <c r="C479" s="343"/>
      <c r="D479" s="343"/>
      <c r="E479" s="344"/>
      <c r="F479" s="344"/>
      <c r="G479" s="344"/>
      <c r="H479" s="344"/>
      <c r="I479" s="344"/>
      <c r="J479" s="355"/>
      <c r="K479" s="356"/>
      <c r="L479" s="356"/>
      <c r="M479" s="357"/>
    </row>
    <row r="480" s="52" customFormat="1" customHeight="1" spans="1:13">
      <c r="A480" s="343"/>
      <c r="B480" s="343"/>
      <c r="C480" s="343"/>
      <c r="D480" s="343"/>
      <c r="E480" s="344"/>
      <c r="F480" s="344"/>
      <c r="G480" s="344"/>
      <c r="H480" s="344"/>
      <c r="I480" s="344"/>
      <c r="J480" s="355"/>
      <c r="K480" s="356"/>
      <c r="L480" s="356"/>
      <c r="M480" s="357"/>
    </row>
    <row r="481" s="52" customFormat="1" customHeight="1" spans="1:13">
      <c r="A481" s="343"/>
      <c r="B481" s="343"/>
      <c r="C481" s="343"/>
      <c r="D481" s="343"/>
      <c r="E481" s="344"/>
      <c r="F481" s="344"/>
      <c r="G481" s="344"/>
      <c r="H481" s="344"/>
      <c r="I481" s="344"/>
      <c r="J481" s="355"/>
      <c r="K481" s="356"/>
      <c r="L481" s="356"/>
      <c r="M481" s="357"/>
    </row>
    <row r="482" s="52" customFormat="1" customHeight="1" spans="1:13">
      <c r="A482" s="343"/>
      <c r="B482" s="343"/>
      <c r="C482" s="343"/>
      <c r="D482" s="343"/>
      <c r="E482" s="344"/>
      <c r="F482" s="344"/>
      <c r="G482" s="344"/>
      <c r="H482" s="344"/>
      <c r="I482" s="344"/>
      <c r="J482" s="355"/>
      <c r="K482" s="356"/>
      <c r="L482" s="356"/>
      <c r="M482" s="357"/>
    </row>
    <row r="483" s="52" customFormat="1" customHeight="1" spans="1:13">
      <c r="A483" s="343"/>
      <c r="B483" s="343"/>
      <c r="C483" s="343"/>
      <c r="D483" s="343"/>
      <c r="E483" s="344"/>
      <c r="F483" s="344"/>
      <c r="G483" s="344"/>
      <c r="H483" s="344"/>
      <c r="I483" s="344"/>
      <c r="J483" s="355"/>
      <c r="K483" s="356"/>
      <c r="L483" s="356"/>
      <c r="M483" s="357"/>
    </row>
    <row r="484" s="52" customFormat="1" customHeight="1" spans="1:13">
      <c r="A484" s="343"/>
      <c r="B484" s="343"/>
      <c r="C484" s="343"/>
      <c r="D484" s="343"/>
      <c r="E484" s="344"/>
      <c r="F484" s="344"/>
      <c r="G484" s="344"/>
      <c r="H484" s="344"/>
      <c r="I484" s="344"/>
      <c r="J484" s="355"/>
      <c r="K484" s="356"/>
      <c r="L484" s="356"/>
      <c r="M484" s="357"/>
    </row>
    <row r="485" s="52" customFormat="1" customHeight="1" spans="1:13">
      <c r="A485" s="343"/>
      <c r="B485" s="343"/>
      <c r="C485" s="343"/>
      <c r="D485" s="343"/>
      <c r="E485" s="344"/>
      <c r="F485" s="344"/>
      <c r="G485" s="344"/>
      <c r="H485" s="344"/>
      <c r="I485" s="344"/>
      <c r="J485" s="355"/>
      <c r="K485" s="356"/>
      <c r="L485" s="356"/>
      <c r="M485" s="357"/>
    </row>
    <row r="486" s="52" customFormat="1" customHeight="1" spans="1:13">
      <c r="A486" s="343"/>
      <c r="B486" s="343"/>
      <c r="C486" s="343"/>
      <c r="D486" s="343"/>
      <c r="E486" s="344"/>
      <c r="F486" s="344"/>
      <c r="G486" s="344"/>
      <c r="H486" s="344"/>
      <c r="I486" s="344"/>
      <c r="J486" s="355"/>
      <c r="K486" s="356"/>
      <c r="L486" s="356"/>
      <c r="M486" s="357"/>
    </row>
    <row r="487" s="52" customFormat="1" customHeight="1" spans="1:13">
      <c r="A487" s="343"/>
      <c r="B487" s="343"/>
      <c r="C487" s="343"/>
      <c r="D487" s="343"/>
      <c r="E487" s="344"/>
      <c r="F487" s="344"/>
      <c r="G487" s="344"/>
      <c r="H487" s="344"/>
      <c r="I487" s="344"/>
      <c r="J487" s="355"/>
      <c r="K487" s="356"/>
      <c r="L487" s="356"/>
      <c r="M487" s="357"/>
    </row>
    <row r="488" s="52" customFormat="1" customHeight="1" spans="1:13">
      <c r="A488" s="343"/>
      <c r="B488" s="343"/>
      <c r="C488" s="343"/>
      <c r="D488" s="343"/>
      <c r="E488" s="344"/>
      <c r="F488" s="344"/>
      <c r="G488" s="344"/>
      <c r="H488" s="344"/>
      <c r="I488" s="344"/>
      <c r="J488" s="355"/>
      <c r="K488" s="356"/>
      <c r="L488" s="356"/>
      <c r="M488" s="357"/>
    </row>
    <row r="489" s="52" customFormat="1" customHeight="1" spans="1:13">
      <c r="A489" s="343"/>
      <c r="B489" s="343"/>
      <c r="C489" s="343"/>
      <c r="D489" s="343"/>
      <c r="E489" s="344"/>
      <c r="F489" s="344"/>
      <c r="G489" s="344"/>
      <c r="H489" s="344"/>
      <c r="I489" s="344"/>
      <c r="J489" s="355"/>
      <c r="K489" s="356"/>
      <c r="L489" s="356"/>
      <c r="M489" s="357"/>
    </row>
    <row r="490" s="52" customFormat="1" customHeight="1" spans="1:13">
      <c r="A490" s="343"/>
      <c r="B490" s="343"/>
      <c r="C490" s="343"/>
      <c r="D490" s="343"/>
      <c r="E490" s="344"/>
      <c r="F490" s="344"/>
      <c r="G490" s="344"/>
      <c r="H490" s="344"/>
      <c r="I490" s="344"/>
      <c r="J490" s="355"/>
      <c r="K490" s="356"/>
      <c r="L490" s="356"/>
      <c r="M490" s="357"/>
    </row>
    <row r="491" s="52" customFormat="1" customHeight="1" spans="1:13">
      <c r="A491" s="343"/>
      <c r="B491" s="343"/>
      <c r="C491" s="343"/>
      <c r="D491" s="343"/>
      <c r="E491" s="344"/>
      <c r="F491" s="344"/>
      <c r="G491" s="344"/>
      <c r="H491" s="344"/>
      <c r="I491" s="344"/>
      <c r="J491" s="355"/>
      <c r="K491" s="356"/>
      <c r="L491" s="356"/>
      <c r="M491" s="357"/>
    </row>
    <row r="492" s="52" customFormat="1" customHeight="1" spans="1:13">
      <c r="A492" s="343"/>
      <c r="B492" s="343"/>
      <c r="C492" s="343"/>
      <c r="D492" s="343"/>
      <c r="E492" s="344"/>
      <c r="F492" s="344"/>
      <c r="G492" s="344"/>
      <c r="H492" s="344"/>
      <c r="I492" s="344"/>
      <c r="J492" s="355"/>
      <c r="K492" s="356"/>
      <c r="L492" s="356"/>
      <c r="M492" s="357"/>
    </row>
    <row r="493" s="52" customFormat="1" customHeight="1" spans="1:13">
      <c r="A493" s="343"/>
      <c r="B493" s="343"/>
      <c r="C493" s="343"/>
      <c r="D493" s="343"/>
      <c r="E493" s="344"/>
      <c r="F493" s="344"/>
      <c r="G493" s="344"/>
      <c r="H493" s="344"/>
      <c r="I493" s="344"/>
      <c r="J493" s="355"/>
      <c r="K493" s="356"/>
      <c r="L493" s="356"/>
      <c r="M493" s="357"/>
    </row>
    <row r="494" s="52" customFormat="1" customHeight="1" spans="1:13">
      <c r="A494" s="343"/>
      <c r="B494" s="343"/>
      <c r="C494" s="343"/>
      <c r="D494" s="343"/>
      <c r="E494" s="344"/>
      <c r="F494" s="344"/>
      <c r="G494" s="344"/>
      <c r="H494" s="344"/>
      <c r="I494" s="344"/>
      <c r="J494" s="355"/>
      <c r="K494" s="356"/>
      <c r="L494" s="356"/>
      <c r="M494" s="357"/>
    </row>
    <row r="495" s="52" customFormat="1" customHeight="1" spans="1:13">
      <c r="A495" s="343"/>
      <c r="B495" s="343"/>
      <c r="C495" s="343"/>
      <c r="D495" s="343"/>
      <c r="E495" s="344"/>
      <c r="F495" s="344"/>
      <c r="G495" s="344"/>
      <c r="H495" s="344"/>
      <c r="I495" s="344"/>
      <c r="J495" s="355"/>
      <c r="K495" s="356"/>
      <c r="L495" s="356"/>
      <c r="M495" s="357"/>
    </row>
    <row r="496" s="52" customFormat="1" customHeight="1" spans="1:13">
      <c r="A496" s="343"/>
      <c r="B496" s="343"/>
      <c r="C496" s="343"/>
      <c r="D496" s="343"/>
      <c r="E496" s="344"/>
      <c r="F496" s="344"/>
      <c r="G496" s="344"/>
      <c r="H496" s="344"/>
      <c r="I496" s="344"/>
      <c r="J496" s="355"/>
      <c r="K496" s="356"/>
      <c r="L496" s="356"/>
      <c r="M496" s="357"/>
    </row>
    <row r="497" s="52" customFormat="1" customHeight="1" spans="1:13">
      <c r="A497" s="343"/>
      <c r="B497" s="343"/>
      <c r="C497" s="343"/>
      <c r="D497" s="343"/>
      <c r="E497" s="344"/>
      <c r="F497" s="344"/>
      <c r="G497" s="344"/>
      <c r="H497" s="344"/>
      <c r="I497" s="344"/>
      <c r="J497" s="355"/>
      <c r="K497" s="356"/>
      <c r="L497" s="356"/>
      <c r="M497" s="357"/>
    </row>
    <row r="498" s="52" customFormat="1" customHeight="1" spans="1:13">
      <c r="A498" s="343"/>
      <c r="B498" s="343"/>
      <c r="C498" s="343"/>
      <c r="D498" s="343"/>
      <c r="E498" s="344"/>
      <c r="F498" s="344"/>
      <c r="G498" s="344"/>
      <c r="H498" s="344"/>
      <c r="I498" s="344"/>
      <c r="J498" s="355"/>
      <c r="K498" s="356"/>
      <c r="L498" s="356"/>
      <c r="M498" s="357"/>
    </row>
    <row r="499" s="52" customFormat="1" customHeight="1" spans="1:13">
      <c r="A499" s="343"/>
      <c r="B499" s="343"/>
      <c r="C499" s="343"/>
      <c r="D499" s="343"/>
      <c r="E499" s="344"/>
      <c r="F499" s="344"/>
      <c r="G499" s="344"/>
      <c r="H499" s="344"/>
      <c r="I499" s="344"/>
      <c r="J499" s="355"/>
      <c r="K499" s="356"/>
      <c r="L499" s="356"/>
      <c r="M499" s="357"/>
    </row>
    <row r="500" s="52" customFormat="1" customHeight="1" spans="1:13">
      <c r="A500" s="343"/>
      <c r="B500" s="343"/>
      <c r="C500" s="343"/>
      <c r="D500" s="343"/>
      <c r="E500" s="344"/>
      <c r="F500" s="344"/>
      <c r="G500" s="344"/>
      <c r="H500" s="344"/>
      <c r="I500" s="344"/>
      <c r="J500" s="355"/>
      <c r="K500" s="356"/>
      <c r="L500" s="356"/>
      <c r="M500" s="357"/>
    </row>
    <row r="501" s="52" customFormat="1" customHeight="1" spans="1:13">
      <c r="A501" s="343"/>
      <c r="B501" s="343"/>
      <c r="C501" s="343"/>
      <c r="D501" s="343"/>
      <c r="E501" s="344"/>
      <c r="F501" s="344"/>
      <c r="G501" s="344"/>
      <c r="H501" s="344"/>
      <c r="I501" s="344"/>
      <c r="J501" s="355"/>
      <c r="K501" s="356"/>
      <c r="L501" s="356"/>
      <c r="M501" s="357"/>
    </row>
    <row r="502" s="52" customFormat="1" customHeight="1" spans="1:13">
      <c r="A502" s="343"/>
      <c r="B502" s="343"/>
      <c r="C502" s="343"/>
      <c r="D502" s="343"/>
      <c r="E502" s="344"/>
      <c r="F502" s="344"/>
      <c r="G502" s="344"/>
      <c r="H502" s="344"/>
      <c r="I502" s="344"/>
      <c r="J502" s="355"/>
      <c r="K502" s="356"/>
      <c r="L502" s="356"/>
      <c r="M502" s="357"/>
    </row>
    <row r="503" s="52" customFormat="1" customHeight="1" spans="1:13">
      <c r="A503" s="343"/>
      <c r="B503" s="343"/>
      <c r="C503" s="343"/>
      <c r="D503" s="343"/>
      <c r="E503" s="344"/>
      <c r="F503" s="344"/>
      <c r="G503" s="344"/>
      <c r="H503" s="344"/>
      <c r="I503" s="344"/>
      <c r="J503" s="355"/>
      <c r="K503" s="356"/>
      <c r="L503" s="356"/>
      <c r="M503" s="357"/>
    </row>
    <row r="504" s="52" customFormat="1" customHeight="1" spans="1:13">
      <c r="A504" s="343"/>
      <c r="B504" s="343"/>
      <c r="C504" s="343"/>
      <c r="D504" s="343"/>
      <c r="E504" s="344"/>
      <c r="F504" s="344"/>
      <c r="G504" s="344"/>
      <c r="H504" s="344"/>
      <c r="I504" s="344"/>
      <c r="J504" s="355"/>
      <c r="K504" s="356"/>
      <c r="L504" s="356"/>
      <c r="M504" s="357"/>
    </row>
    <row r="505" s="52" customFormat="1" customHeight="1" spans="1:13">
      <c r="A505" s="343"/>
      <c r="B505" s="343"/>
      <c r="C505" s="343"/>
      <c r="D505" s="343"/>
      <c r="E505" s="344"/>
      <c r="F505" s="344"/>
      <c r="G505" s="344"/>
      <c r="H505" s="344"/>
      <c r="I505" s="344"/>
      <c r="J505" s="355"/>
      <c r="K505" s="356"/>
      <c r="L505" s="356"/>
      <c r="M505" s="357"/>
    </row>
    <row r="506" s="52" customFormat="1" customHeight="1" spans="1:13">
      <c r="A506" s="343"/>
      <c r="B506" s="343"/>
      <c r="C506" s="343"/>
      <c r="D506" s="343"/>
      <c r="E506" s="344"/>
      <c r="F506" s="344"/>
      <c r="G506" s="344"/>
      <c r="H506" s="344"/>
      <c r="I506" s="344"/>
      <c r="J506" s="355"/>
      <c r="K506" s="356"/>
      <c r="L506" s="356"/>
      <c r="M506" s="357"/>
    </row>
    <row r="507" s="52" customFormat="1" customHeight="1" spans="1:13">
      <c r="A507" s="343"/>
      <c r="B507" s="343"/>
      <c r="C507" s="343"/>
      <c r="D507" s="343"/>
      <c r="E507" s="344"/>
      <c r="F507" s="344"/>
      <c r="G507" s="344"/>
      <c r="H507" s="344"/>
      <c r="I507" s="344"/>
      <c r="J507" s="355"/>
      <c r="K507" s="356"/>
      <c r="L507" s="356"/>
      <c r="M507" s="357"/>
    </row>
    <row r="508" s="52" customFormat="1" customHeight="1" spans="1:13">
      <c r="A508" s="343"/>
      <c r="B508" s="343"/>
      <c r="C508" s="343"/>
      <c r="D508" s="343"/>
      <c r="E508" s="344"/>
      <c r="F508" s="344"/>
      <c r="G508" s="344"/>
      <c r="H508" s="344"/>
      <c r="I508" s="344"/>
      <c r="J508" s="355"/>
      <c r="K508" s="356"/>
      <c r="L508" s="356"/>
      <c r="M508" s="357"/>
    </row>
    <row r="509" s="42" customFormat="1" customHeight="1" spans="2:13">
      <c r="B509" s="105" t="s">
        <v>40</v>
      </c>
      <c r="C509" s="105"/>
      <c r="D509" s="105"/>
      <c r="E509" s="213"/>
      <c r="F509" s="213"/>
      <c r="G509" s="213"/>
      <c r="H509" s="213"/>
      <c r="I509" s="213"/>
      <c r="J509" s="237"/>
      <c r="K509" s="237"/>
      <c r="L509" s="105"/>
      <c r="M509" s="105"/>
    </row>
    <row r="510" s="42" customFormat="1" customHeight="1" spans="1:13">
      <c r="A510" s="190"/>
      <c r="B510" s="64" t="s">
        <v>42</v>
      </c>
      <c r="C510" s="214"/>
      <c r="D510" s="214"/>
      <c r="E510" s="193"/>
      <c r="F510" s="193"/>
      <c r="G510" s="193"/>
      <c r="H510" s="193"/>
      <c r="I510" s="216"/>
      <c r="J510" s="217"/>
      <c r="K510" s="217"/>
      <c r="L510" s="190"/>
      <c r="M510" s="214"/>
    </row>
    <row r="511" s="180" customFormat="1" customHeight="1" spans="1:12">
      <c r="A511" s="347" t="s">
        <v>44</v>
      </c>
      <c r="B511" s="348" t="s">
        <v>14</v>
      </c>
      <c r="C511" s="347" t="s">
        <v>45</v>
      </c>
      <c r="D511" s="349" t="s">
        <v>46</v>
      </c>
      <c r="E511" s="350" t="s">
        <v>47</v>
      </c>
      <c r="F511" s="351"/>
      <c r="G511" s="351"/>
      <c r="H511" s="351"/>
      <c r="I511" s="365"/>
      <c r="J511" s="366" t="s">
        <v>48</v>
      </c>
      <c r="K511" s="367" t="s">
        <v>49</v>
      </c>
      <c r="L511" s="367" t="s">
        <v>50</v>
      </c>
    </row>
    <row r="512" s="180" customFormat="1" customHeight="1" spans="1:12">
      <c r="A512" s="347"/>
      <c r="B512" s="352"/>
      <c r="C512" s="347"/>
      <c r="D512" s="353" t="s">
        <v>51</v>
      </c>
      <c r="E512" s="354">
        <v>2566</v>
      </c>
      <c r="F512" s="354">
        <v>2567</v>
      </c>
      <c r="G512" s="354">
        <v>2568</v>
      </c>
      <c r="H512" s="354">
        <v>2569</v>
      </c>
      <c r="I512" s="354">
        <v>2570</v>
      </c>
      <c r="J512" s="368" t="s">
        <v>52</v>
      </c>
      <c r="K512" s="369" t="s">
        <v>53</v>
      </c>
      <c r="L512" s="369" t="s">
        <v>54</v>
      </c>
    </row>
    <row r="513" s="52" customFormat="1" customHeight="1" spans="1:13">
      <c r="A513" s="333">
        <v>6</v>
      </c>
      <c r="B513" s="370" t="s">
        <v>309</v>
      </c>
      <c r="C513" s="329" t="s">
        <v>310</v>
      </c>
      <c r="D513" s="342" t="s">
        <v>311</v>
      </c>
      <c r="E513" s="872" t="s">
        <v>312</v>
      </c>
      <c r="F513" s="872" t="s">
        <v>312</v>
      </c>
      <c r="G513" s="872" t="s">
        <v>312</v>
      </c>
      <c r="H513" s="872" t="s">
        <v>312</v>
      </c>
      <c r="I513" s="371">
        <v>400000</v>
      </c>
      <c r="J513" s="408" t="s">
        <v>58</v>
      </c>
      <c r="K513" s="409" t="s">
        <v>313</v>
      </c>
      <c r="L513" s="396" t="s">
        <v>60</v>
      </c>
      <c r="M513" s="62"/>
    </row>
    <row r="514" s="52" customFormat="1" customHeight="1" spans="1:13">
      <c r="A514" s="333"/>
      <c r="B514" s="370" t="s">
        <v>314</v>
      </c>
      <c r="C514" s="329" t="s">
        <v>315</v>
      </c>
      <c r="D514" s="342"/>
      <c r="E514" s="94"/>
      <c r="F514" s="371"/>
      <c r="G514" s="94"/>
      <c r="H514" s="94"/>
      <c r="I514" s="94"/>
      <c r="J514" s="408" t="s">
        <v>83</v>
      </c>
      <c r="K514" s="409" t="s">
        <v>84</v>
      </c>
      <c r="L514" s="396"/>
      <c r="M514" s="62"/>
    </row>
    <row r="515" s="52" customFormat="1" customHeight="1" spans="1:13">
      <c r="A515" s="333"/>
      <c r="B515" s="370" t="s">
        <v>316</v>
      </c>
      <c r="C515" s="329"/>
      <c r="D515" s="342"/>
      <c r="E515" s="94"/>
      <c r="F515" s="371"/>
      <c r="G515" s="94"/>
      <c r="H515" s="94"/>
      <c r="I515" s="94"/>
      <c r="J515" s="408"/>
      <c r="K515" s="409"/>
      <c r="L515" s="396"/>
      <c r="M515" s="62"/>
    </row>
    <row r="516" s="52" customFormat="1" customHeight="1" spans="1:13">
      <c r="A516" s="333"/>
      <c r="B516" s="370"/>
      <c r="C516" s="329"/>
      <c r="D516" s="342"/>
      <c r="E516" s="94"/>
      <c r="F516" s="371"/>
      <c r="G516" s="94"/>
      <c r="H516" s="94"/>
      <c r="I516" s="94"/>
      <c r="J516" s="408"/>
      <c r="K516" s="409"/>
      <c r="L516" s="396"/>
      <c r="M516" s="62"/>
    </row>
    <row r="517" s="52" customFormat="1" customHeight="1" spans="1:13">
      <c r="A517" s="241"/>
      <c r="B517" s="372"/>
      <c r="C517" s="306"/>
      <c r="D517" s="373"/>
      <c r="E517" s="374"/>
      <c r="F517" s="246"/>
      <c r="G517" s="374"/>
      <c r="H517" s="374"/>
      <c r="I517" s="374"/>
      <c r="J517" s="410"/>
      <c r="K517" s="251"/>
      <c r="L517" s="252"/>
      <c r="M517" s="62"/>
    </row>
    <row r="518" s="52" customFormat="1" customHeight="1" spans="1:13">
      <c r="A518" s="375">
        <v>7</v>
      </c>
      <c r="B518" s="376" t="s">
        <v>317</v>
      </c>
      <c r="C518" s="377" t="s">
        <v>310</v>
      </c>
      <c r="D518" s="378" t="s">
        <v>318</v>
      </c>
      <c r="E518" s="873" t="s">
        <v>312</v>
      </c>
      <c r="F518" s="873" t="s">
        <v>312</v>
      </c>
      <c r="G518" s="873" t="s">
        <v>312</v>
      </c>
      <c r="H518" s="873" t="s">
        <v>312</v>
      </c>
      <c r="I518" s="379">
        <v>200000</v>
      </c>
      <c r="J518" s="411" t="s">
        <v>58</v>
      </c>
      <c r="K518" s="412" t="s">
        <v>80</v>
      </c>
      <c r="L518" s="395" t="s">
        <v>60</v>
      </c>
      <c r="M518" s="62"/>
    </row>
    <row r="519" s="52" customFormat="1" customHeight="1" spans="1:13">
      <c r="A519" s="380"/>
      <c r="B519" s="370" t="s">
        <v>319</v>
      </c>
      <c r="C519" s="329" t="s">
        <v>320</v>
      </c>
      <c r="D519" s="330"/>
      <c r="E519" s="331"/>
      <c r="F519" s="332"/>
      <c r="G519" s="331"/>
      <c r="H519" s="332"/>
      <c r="I519" s="331"/>
      <c r="J519" s="408" t="s">
        <v>83</v>
      </c>
      <c r="K519" s="409" t="s">
        <v>84</v>
      </c>
      <c r="L519" s="396"/>
      <c r="M519" s="62"/>
    </row>
    <row r="520" s="52" customFormat="1" customHeight="1" spans="1:13">
      <c r="A520" s="380"/>
      <c r="B520" s="370"/>
      <c r="C520" s="329"/>
      <c r="D520" s="330"/>
      <c r="E520" s="331"/>
      <c r="F520" s="332"/>
      <c r="G520" s="331"/>
      <c r="H520" s="332"/>
      <c r="I520" s="331"/>
      <c r="J520" s="413"/>
      <c r="K520" s="409"/>
      <c r="L520" s="396"/>
      <c r="M520" s="62"/>
    </row>
    <row r="521" s="52" customFormat="1" customHeight="1" spans="1:13">
      <c r="A521" s="380"/>
      <c r="B521" s="370"/>
      <c r="C521" s="329"/>
      <c r="D521" s="330"/>
      <c r="E521" s="331"/>
      <c r="F521" s="332"/>
      <c r="G521" s="331"/>
      <c r="H521" s="332"/>
      <c r="I521" s="331"/>
      <c r="J521" s="413"/>
      <c r="K521" s="409"/>
      <c r="L521" s="396"/>
      <c r="M521" s="62"/>
    </row>
    <row r="522" s="52" customFormat="1" customHeight="1" spans="1:13">
      <c r="A522" s="381"/>
      <c r="B522" s="372"/>
      <c r="C522" s="306"/>
      <c r="D522" s="307"/>
      <c r="E522" s="308"/>
      <c r="F522" s="309"/>
      <c r="G522" s="308"/>
      <c r="H522" s="309"/>
      <c r="I522" s="308"/>
      <c r="J522" s="414"/>
      <c r="K522" s="251"/>
      <c r="L522" s="252"/>
      <c r="M522" s="62"/>
    </row>
    <row r="523" s="52" customFormat="1" customHeight="1" spans="1:13">
      <c r="A523" s="382" t="s">
        <v>19</v>
      </c>
      <c r="B523" s="382"/>
      <c r="C523" s="382"/>
      <c r="D523" s="382"/>
      <c r="E523" s="383">
        <f ca="1" t="shared" ref="E523:H523" si="20">SUM(E514:E531)</f>
        <v>0</v>
      </c>
      <c r="F523" s="383">
        <f ca="1" t="shared" si="20"/>
        <v>0</v>
      </c>
      <c r="G523" s="383">
        <f ca="1" t="shared" si="20"/>
        <v>0</v>
      </c>
      <c r="H523" s="383">
        <f ca="1" t="shared" si="20"/>
        <v>0</v>
      </c>
      <c r="I523" s="383">
        <f>SUM(I513:I522)</f>
        <v>600000</v>
      </c>
      <c r="J523" s="415"/>
      <c r="K523" s="416">
        <f ca="1">SUM(E523:J523)</f>
        <v>3100000</v>
      </c>
      <c r="L523" s="416"/>
      <c r="M523" s="357"/>
    </row>
    <row r="524" s="52" customFormat="1" customHeight="1" spans="1:13">
      <c r="A524" s="343"/>
      <c r="B524" s="343"/>
      <c r="C524" s="343"/>
      <c r="D524" s="343"/>
      <c r="E524" s="384"/>
      <c r="F524" s="384"/>
      <c r="G524" s="384"/>
      <c r="H524" s="384"/>
      <c r="I524" s="384"/>
      <c r="J524" s="355"/>
      <c r="K524" s="417"/>
      <c r="L524" s="417"/>
      <c r="M524" s="357"/>
    </row>
    <row r="525" s="52" customFormat="1" customHeight="1" spans="1:13">
      <c r="A525" s="343"/>
      <c r="B525" s="343"/>
      <c r="C525" s="343"/>
      <c r="D525" s="343"/>
      <c r="E525" s="384"/>
      <c r="F525" s="384"/>
      <c r="G525" s="384"/>
      <c r="H525" s="384"/>
      <c r="I525" s="384"/>
      <c r="J525" s="355"/>
      <c r="K525" s="417"/>
      <c r="L525" s="417"/>
      <c r="M525" s="357"/>
    </row>
    <row r="526" s="47" customFormat="1" customHeight="1" spans="2:13">
      <c r="B526" s="165" t="s">
        <v>40</v>
      </c>
      <c r="C526" s="165"/>
      <c r="D526" s="165"/>
      <c r="E526" s="385"/>
      <c r="F526" s="385"/>
      <c r="G526" s="385"/>
      <c r="H526" s="385"/>
      <c r="I526" s="385"/>
      <c r="J526" s="418"/>
      <c r="K526" s="418"/>
      <c r="L526" s="165"/>
      <c r="M526" s="165"/>
    </row>
    <row r="527" s="47" customFormat="1" customHeight="1" spans="1:13">
      <c r="A527" s="386"/>
      <c r="B527" s="154" t="s">
        <v>42</v>
      </c>
      <c r="C527" s="387"/>
      <c r="D527" s="387"/>
      <c r="E527" s="388"/>
      <c r="F527" s="388"/>
      <c r="G527" s="388"/>
      <c r="H527" s="388"/>
      <c r="I527" s="419"/>
      <c r="J527" s="420"/>
      <c r="K527" s="420"/>
      <c r="L527" s="386"/>
      <c r="M527" s="387"/>
    </row>
    <row r="528" s="180" customFormat="1" customHeight="1" spans="1:12">
      <c r="A528" s="347" t="s">
        <v>44</v>
      </c>
      <c r="B528" s="348" t="s">
        <v>14</v>
      </c>
      <c r="C528" s="347" t="s">
        <v>45</v>
      </c>
      <c r="D528" s="349" t="s">
        <v>46</v>
      </c>
      <c r="E528" s="350" t="s">
        <v>47</v>
      </c>
      <c r="F528" s="351"/>
      <c r="G528" s="351"/>
      <c r="H528" s="351"/>
      <c r="I528" s="365"/>
      <c r="J528" s="366" t="s">
        <v>48</v>
      </c>
      <c r="K528" s="367" t="s">
        <v>49</v>
      </c>
      <c r="L528" s="367" t="s">
        <v>50</v>
      </c>
    </row>
    <row r="529" s="180" customFormat="1" customHeight="1" spans="1:12">
      <c r="A529" s="347"/>
      <c r="B529" s="352"/>
      <c r="C529" s="347"/>
      <c r="D529" s="353" t="s">
        <v>51</v>
      </c>
      <c r="E529" s="354">
        <v>2566</v>
      </c>
      <c r="F529" s="354">
        <v>2567</v>
      </c>
      <c r="G529" s="354">
        <v>2568</v>
      </c>
      <c r="H529" s="354">
        <v>2569</v>
      </c>
      <c r="I529" s="354">
        <v>2570</v>
      </c>
      <c r="J529" s="368" t="s">
        <v>52</v>
      </c>
      <c r="K529" s="369" t="s">
        <v>53</v>
      </c>
      <c r="L529" s="369" t="s">
        <v>54</v>
      </c>
    </row>
    <row r="530" s="62" customFormat="1" ht="18.75" customHeight="1" spans="1:12">
      <c r="A530" s="389">
        <v>14</v>
      </c>
      <c r="B530" s="390" t="s">
        <v>321</v>
      </c>
      <c r="C530" s="391" t="s">
        <v>322</v>
      </c>
      <c r="D530" s="378" t="s">
        <v>323</v>
      </c>
      <c r="E530" s="873" t="s">
        <v>312</v>
      </c>
      <c r="F530" s="873" t="s">
        <v>312</v>
      </c>
      <c r="G530" s="873" t="s">
        <v>312</v>
      </c>
      <c r="H530" s="873" t="s">
        <v>312</v>
      </c>
      <c r="I530" s="379">
        <v>300000</v>
      </c>
      <c r="J530" s="874" t="s">
        <v>324</v>
      </c>
      <c r="K530" s="422" t="s">
        <v>325</v>
      </c>
      <c r="L530" s="423" t="s">
        <v>60</v>
      </c>
    </row>
    <row r="531" s="62" customFormat="1" ht="18.75" customHeight="1" spans="1:12">
      <c r="A531" s="333"/>
      <c r="B531" s="336" t="s">
        <v>326</v>
      </c>
      <c r="C531" s="392" t="s">
        <v>327</v>
      </c>
      <c r="D531" s="338"/>
      <c r="E531" s="371"/>
      <c r="F531" s="393"/>
      <c r="G531" s="393"/>
      <c r="H531" s="393"/>
      <c r="I531" s="371"/>
      <c r="J531" s="875" t="s">
        <v>328</v>
      </c>
      <c r="K531" s="425" t="s">
        <v>329</v>
      </c>
      <c r="L531" s="426"/>
    </row>
    <row r="532" s="62" customFormat="1" ht="18.75" customHeight="1" spans="1:12">
      <c r="A532" s="241"/>
      <c r="B532" s="305"/>
      <c r="C532" s="394"/>
      <c r="D532" s="244"/>
      <c r="E532" s="246"/>
      <c r="F532" s="249"/>
      <c r="G532" s="249"/>
      <c r="H532" s="249"/>
      <c r="I532" s="246"/>
      <c r="J532" s="427" t="s">
        <v>330</v>
      </c>
      <c r="K532" s="428" t="s">
        <v>331</v>
      </c>
      <c r="L532" s="429"/>
    </row>
    <row r="533" s="62" customFormat="1" customHeight="1" spans="1:12">
      <c r="A533" s="389">
        <v>15</v>
      </c>
      <c r="B533" s="376" t="s">
        <v>332</v>
      </c>
      <c r="C533" s="377" t="s">
        <v>310</v>
      </c>
      <c r="D533" s="395" t="s">
        <v>333</v>
      </c>
      <c r="E533" s="873" t="s">
        <v>312</v>
      </c>
      <c r="F533" s="873" t="s">
        <v>312</v>
      </c>
      <c r="G533" s="873" t="s">
        <v>312</v>
      </c>
      <c r="H533" s="873" t="s">
        <v>312</v>
      </c>
      <c r="I533" s="430">
        <v>300000</v>
      </c>
      <c r="J533" s="411" t="s">
        <v>58</v>
      </c>
      <c r="K533" s="431" t="s">
        <v>80</v>
      </c>
      <c r="L533" s="378" t="s">
        <v>60</v>
      </c>
    </row>
    <row r="534" s="62" customFormat="1" customHeight="1" spans="1:12">
      <c r="A534" s="333"/>
      <c r="B534" s="370" t="s">
        <v>334</v>
      </c>
      <c r="C534" s="329" t="s">
        <v>320</v>
      </c>
      <c r="D534" s="396"/>
      <c r="E534" s="397"/>
      <c r="F534" s="397"/>
      <c r="G534" s="397"/>
      <c r="H534" s="397"/>
      <c r="I534" s="397"/>
      <c r="J534" s="408" t="s">
        <v>83</v>
      </c>
      <c r="K534" s="432" t="s">
        <v>84</v>
      </c>
      <c r="L534" s="338"/>
    </row>
    <row r="535" s="62" customFormat="1" customHeight="1" spans="1:12">
      <c r="A535" s="241"/>
      <c r="B535" s="372"/>
      <c r="C535" s="306"/>
      <c r="D535" s="252"/>
      <c r="E535" s="398"/>
      <c r="F535" s="398"/>
      <c r="G535" s="308"/>
      <c r="H535" s="308"/>
      <c r="I535" s="398"/>
      <c r="J535" s="410"/>
      <c r="K535" s="433"/>
      <c r="L535" s="244"/>
    </row>
    <row r="536" s="52" customFormat="1" customHeight="1" spans="1:13">
      <c r="A536" s="389">
        <v>16</v>
      </c>
      <c r="B536" s="376" t="s">
        <v>335</v>
      </c>
      <c r="C536" s="377" t="s">
        <v>310</v>
      </c>
      <c r="D536" s="399" t="s">
        <v>311</v>
      </c>
      <c r="E536" s="873" t="s">
        <v>312</v>
      </c>
      <c r="F536" s="873" t="s">
        <v>312</v>
      </c>
      <c r="G536" s="873" t="s">
        <v>312</v>
      </c>
      <c r="H536" s="873" t="s">
        <v>312</v>
      </c>
      <c r="I536" s="379">
        <v>400000</v>
      </c>
      <c r="J536" s="411" t="s">
        <v>58</v>
      </c>
      <c r="K536" s="412" t="s">
        <v>313</v>
      </c>
      <c r="L536" s="395" t="s">
        <v>60</v>
      </c>
      <c r="M536" s="62"/>
    </row>
    <row r="537" s="52" customFormat="1" customHeight="1" spans="1:13">
      <c r="A537" s="241"/>
      <c r="B537" s="372" t="s">
        <v>336</v>
      </c>
      <c r="C537" s="306" t="s">
        <v>315</v>
      </c>
      <c r="D537" s="373"/>
      <c r="E537" s="374"/>
      <c r="F537" s="246"/>
      <c r="G537" s="374"/>
      <c r="H537" s="374"/>
      <c r="I537" s="374"/>
      <c r="J537" s="410" t="s">
        <v>83</v>
      </c>
      <c r="K537" s="251" t="s">
        <v>84</v>
      </c>
      <c r="L537" s="252"/>
      <c r="M537" s="62"/>
    </row>
    <row r="538" s="52" customFormat="1" ht="18.75" customHeight="1" spans="1:13">
      <c r="A538" s="389">
        <v>17</v>
      </c>
      <c r="B538" s="376" t="s">
        <v>337</v>
      </c>
      <c r="C538" s="377" t="s">
        <v>338</v>
      </c>
      <c r="D538" s="399" t="s">
        <v>339</v>
      </c>
      <c r="E538" s="873" t="s">
        <v>312</v>
      </c>
      <c r="F538" s="873" t="s">
        <v>312</v>
      </c>
      <c r="G538" s="873" t="s">
        <v>312</v>
      </c>
      <c r="H538" s="873" t="s">
        <v>312</v>
      </c>
      <c r="I538" s="434">
        <v>500000</v>
      </c>
      <c r="J538" s="876" t="s">
        <v>340</v>
      </c>
      <c r="K538" s="403" t="s">
        <v>341</v>
      </c>
      <c r="L538" s="378" t="s">
        <v>60</v>
      </c>
      <c r="M538" s="62"/>
    </row>
    <row r="539" s="52" customFormat="1" ht="18.75" customHeight="1" spans="1:13">
      <c r="A539" s="333"/>
      <c r="B539" s="370" t="s">
        <v>342</v>
      </c>
      <c r="C539" s="329" t="s">
        <v>343</v>
      </c>
      <c r="D539" s="342"/>
      <c r="E539" s="94"/>
      <c r="F539" s="371"/>
      <c r="G539" s="94"/>
      <c r="H539" s="94"/>
      <c r="I539" s="94"/>
      <c r="J539" s="877" t="s">
        <v>344</v>
      </c>
      <c r="K539" s="335" t="s">
        <v>345</v>
      </c>
      <c r="L539" s="338"/>
      <c r="M539" s="62"/>
    </row>
    <row r="540" s="52" customFormat="1" ht="18.75" customHeight="1" spans="1:13">
      <c r="A540" s="333"/>
      <c r="B540" s="370" t="s">
        <v>346</v>
      </c>
      <c r="C540" s="329" t="s">
        <v>347</v>
      </c>
      <c r="D540" s="342"/>
      <c r="E540" s="94"/>
      <c r="F540" s="371"/>
      <c r="G540" s="94"/>
      <c r="H540" s="94"/>
      <c r="I540" s="94"/>
      <c r="J540" s="408" t="s">
        <v>348</v>
      </c>
      <c r="K540" s="335" t="s">
        <v>349</v>
      </c>
      <c r="L540" s="338"/>
      <c r="M540" s="62"/>
    </row>
    <row r="541" s="52" customFormat="1" ht="18.75" customHeight="1" spans="1:13">
      <c r="A541" s="241"/>
      <c r="B541" s="372"/>
      <c r="C541" s="306"/>
      <c r="D541" s="307"/>
      <c r="E541" s="398"/>
      <c r="F541" s="308"/>
      <c r="G541" s="398"/>
      <c r="H541" s="398"/>
      <c r="I541" s="398"/>
      <c r="J541" s="437"/>
      <c r="K541" s="438"/>
      <c r="L541" s="244"/>
      <c r="M541" s="62"/>
    </row>
    <row r="542" s="52" customFormat="1" ht="18.75" customHeight="1" spans="1:13">
      <c r="A542" s="389">
        <v>18</v>
      </c>
      <c r="B542" s="376" t="s">
        <v>337</v>
      </c>
      <c r="C542" s="377" t="s">
        <v>338</v>
      </c>
      <c r="D542" s="399" t="s">
        <v>339</v>
      </c>
      <c r="E542" s="873" t="s">
        <v>312</v>
      </c>
      <c r="F542" s="873" t="s">
        <v>312</v>
      </c>
      <c r="G542" s="873" t="s">
        <v>312</v>
      </c>
      <c r="H542" s="873" t="s">
        <v>312</v>
      </c>
      <c r="I542" s="379">
        <v>500000</v>
      </c>
      <c r="J542" s="876" t="s">
        <v>340</v>
      </c>
      <c r="K542" s="377" t="s">
        <v>341</v>
      </c>
      <c r="L542" s="395" t="s">
        <v>60</v>
      </c>
      <c r="M542" s="62"/>
    </row>
    <row r="543" s="52" customFormat="1" ht="18.75" customHeight="1" spans="1:13">
      <c r="A543" s="333"/>
      <c r="B543" s="370" t="s">
        <v>350</v>
      </c>
      <c r="C543" s="329" t="s">
        <v>343</v>
      </c>
      <c r="D543" s="342"/>
      <c r="E543" s="94"/>
      <c r="F543" s="371"/>
      <c r="G543" s="94"/>
      <c r="H543" s="94"/>
      <c r="I543" s="94"/>
      <c r="J543" s="878" t="s">
        <v>344</v>
      </c>
      <c r="K543" s="329" t="s">
        <v>345</v>
      </c>
      <c r="L543" s="396"/>
      <c r="M543" s="62"/>
    </row>
    <row r="544" s="52" customFormat="1" ht="18.75" customHeight="1" spans="1:13">
      <c r="A544" s="241"/>
      <c r="B544" s="372"/>
      <c r="C544" s="329" t="s">
        <v>347</v>
      </c>
      <c r="D544" s="307"/>
      <c r="E544" s="398"/>
      <c r="F544" s="308"/>
      <c r="G544" s="398"/>
      <c r="H544" s="398"/>
      <c r="I544" s="398"/>
      <c r="J544" s="440" t="s">
        <v>348</v>
      </c>
      <c r="K544" s="329" t="s">
        <v>349</v>
      </c>
      <c r="L544" s="396"/>
      <c r="M544" s="62"/>
    </row>
    <row r="545" s="52" customFormat="1" customHeight="1" spans="1:13">
      <c r="A545" s="389">
        <v>19</v>
      </c>
      <c r="B545" s="376" t="s">
        <v>351</v>
      </c>
      <c r="C545" s="377" t="s">
        <v>338</v>
      </c>
      <c r="D545" s="399" t="s">
        <v>339</v>
      </c>
      <c r="E545" s="873" t="s">
        <v>312</v>
      </c>
      <c r="F545" s="873" t="s">
        <v>312</v>
      </c>
      <c r="G545" s="873" t="s">
        <v>312</v>
      </c>
      <c r="H545" s="873" t="s">
        <v>312</v>
      </c>
      <c r="I545" s="379">
        <v>200000</v>
      </c>
      <c r="J545" s="876" t="s">
        <v>340</v>
      </c>
      <c r="K545" s="377" t="s">
        <v>341</v>
      </c>
      <c r="L545" s="395" t="s">
        <v>60</v>
      </c>
      <c r="M545" s="62"/>
    </row>
    <row r="546" s="52" customFormat="1" customHeight="1" spans="1:13">
      <c r="A546" s="333"/>
      <c r="B546" s="370" t="s">
        <v>352</v>
      </c>
      <c r="C546" s="329" t="s">
        <v>343</v>
      </c>
      <c r="D546" s="342"/>
      <c r="E546" s="94"/>
      <c r="F546" s="371"/>
      <c r="G546" s="371"/>
      <c r="H546" s="94"/>
      <c r="I546" s="94"/>
      <c r="J546" s="878" t="s">
        <v>344</v>
      </c>
      <c r="K546" s="329" t="s">
        <v>345</v>
      </c>
      <c r="L546" s="396"/>
      <c r="M546" s="62"/>
    </row>
    <row r="547" s="52" customFormat="1" customHeight="1" spans="1:13">
      <c r="A547" s="241"/>
      <c r="B547" s="372"/>
      <c r="C547" s="306" t="s">
        <v>347</v>
      </c>
      <c r="D547" s="307"/>
      <c r="E547" s="398"/>
      <c r="F547" s="308"/>
      <c r="G547" s="308"/>
      <c r="H547" s="398"/>
      <c r="I547" s="398"/>
      <c r="J547" s="250" t="s">
        <v>348</v>
      </c>
      <c r="K547" s="306" t="s">
        <v>349</v>
      </c>
      <c r="L547" s="252"/>
      <c r="M547" s="62"/>
    </row>
    <row r="548" s="181" customFormat="1" customHeight="1" spans="1:13">
      <c r="A548" s="375">
        <v>20</v>
      </c>
      <c r="B548" s="376" t="s">
        <v>353</v>
      </c>
      <c r="C548" s="377" t="s">
        <v>310</v>
      </c>
      <c r="D548" s="400" t="s">
        <v>354</v>
      </c>
      <c r="E548" s="873" t="s">
        <v>312</v>
      </c>
      <c r="F548" s="873" t="s">
        <v>312</v>
      </c>
      <c r="G548" s="873" t="s">
        <v>312</v>
      </c>
      <c r="H548" s="873" t="s">
        <v>312</v>
      </c>
      <c r="I548" s="441">
        <v>500000</v>
      </c>
      <c r="J548" s="411" t="s">
        <v>58</v>
      </c>
      <c r="K548" s="412" t="s">
        <v>355</v>
      </c>
      <c r="L548" s="395" t="s">
        <v>60</v>
      </c>
      <c r="M548" s="62"/>
    </row>
    <row r="549" s="181" customFormat="1" customHeight="1" spans="1:13">
      <c r="A549" s="380"/>
      <c r="B549" s="370" t="s">
        <v>356</v>
      </c>
      <c r="C549" s="329" t="s">
        <v>357</v>
      </c>
      <c r="E549" s="331"/>
      <c r="F549" s="331"/>
      <c r="G549" s="331"/>
      <c r="H549" s="331"/>
      <c r="I549" s="331"/>
      <c r="J549" s="408" t="s">
        <v>83</v>
      </c>
      <c r="K549" s="409" t="s">
        <v>313</v>
      </c>
      <c r="L549" s="396"/>
      <c r="M549" s="62"/>
    </row>
    <row r="550" s="181" customFormat="1" customHeight="1" spans="1:13">
      <c r="A550" s="381"/>
      <c r="B550" s="372" t="s">
        <v>358</v>
      </c>
      <c r="C550" s="306"/>
      <c r="D550" s="401"/>
      <c r="E550" s="308"/>
      <c r="F550" s="308"/>
      <c r="G550" s="308"/>
      <c r="H550" s="308"/>
      <c r="I550" s="308"/>
      <c r="J550" s="410"/>
      <c r="K550" s="251"/>
      <c r="L550" s="252"/>
      <c r="M550" s="62"/>
    </row>
    <row r="551" s="52" customFormat="1" customHeight="1" spans="1:13">
      <c r="A551" s="382" t="s">
        <v>19</v>
      </c>
      <c r="B551" s="382"/>
      <c r="C551" s="382"/>
      <c r="D551" s="382"/>
      <c r="E551" s="383">
        <f ca="1" t="shared" ref="E551:H551" si="21">SUM(E535:E560)</f>
        <v>0</v>
      </c>
      <c r="F551" s="383">
        <f ca="1" t="shared" si="21"/>
        <v>0</v>
      </c>
      <c r="G551" s="383">
        <f ca="1" t="shared" si="21"/>
        <v>0</v>
      </c>
      <c r="H551" s="383">
        <f ca="1" t="shared" si="21"/>
        <v>0</v>
      </c>
      <c r="I551" s="383">
        <f>SUM(I530:I548)</f>
        <v>2700000</v>
      </c>
      <c r="J551" s="415"/>
      <c r="K551" s="416">
        <f ca="1">SUM(E551:J551)</f>
        <v>2900000</v>
      </c>
      <c r="L551" s="416"/>
      <c r="M551" s="357"/>
    </row>
    <row r="552" s="52" customFormat="1" ht="15" customHeight="1" spans="1:13">
      <c r="A552" s="343"/>
      <c r="B552" s="343"/>
      <c r="C552" s="343"/>
      <c r="D552" s="343"/>
      <c r="E552" s="384"/>
      <c r="F552" s="384"/>
      <c r="G552" s="384"/>
      <c r="H552" s="384"/>
      <c r="I552" s="384"/>
      <c r="J552" s="355"/>
      <c r="K552" s="417"/>
      <c r="L552" s="417"/>
      <c r="M552" s="357"/>
    </row>
    <row r="553" s="52" customFormat="1" ht="11.25" customHeight="1" spans="1:13">
      <c r="A553" s="343"/>
      <c r="B553" s="343"/>
      <c r="C553" s="343"/>
      <c r="D553" s="343"/>
      <c r="E553" s="384"/>
      <c r="F553" s="384"/>
      <c r="G553" s="384"/>
      <c r="H553" s="384"/>
      <c r="I553" s="384"/>
      <c r="J553" s="355"/>
      <c r="K553" s="417"/>
      <c r="L553" s="417"/>
      <c r="M553" s="357"/>
    </row>
    <row r="554" s="52" customFormat="1" ht="17.25" customHeight="1" spans="1:13">
      <c r="A554" s="343"/>
      <c r="B554" s="343"/>
      <c r="C554" s="343"/>
      <c r="D554" s="343"/>
      <c r="E554" s="384"/>
      <c r="F554" s="384"/>
      <c r="G554" s="384"/>
      <c r="H554" s="384"/>
      <c r="I554" s="384"/>
      <c r="J554" s="355"/>
      <c r="K554" s="417"/>
      <c r="L554" s="417"/>
      <c r="M554" s="357"/>
    </row>
    <row r="555" s="47" customFormat="1" customHeight="1" spans="2:13">
      <c r="B555" s="165" t="s">
        <v>40</v>
      </c>
      <c r="C555" s="165"/>
      <c r="D555" s="165"/>
      <c r="E555" s="385"/>
      <c r="F555" s="385"/>
      <c r="G555" s="385"/>
      <c r="H555" s="385"/>
      <c r="I555" s="385"/>
      <c r="J555" s="418"/>
      <c r="K555" s="418"/>
      <c r="L555" s="165"/>
      <c r="M555" s="165"/>
    </row>
    <row r="556" s="47" customFormat="1" customHeight="1" spans="1:13">
      <c r="A556" s="386"/>
      <c r="B556" s="154" t="s">
        <v>42</v>
      </c>
      <c r="C556" s="387"/>
      <c r="D556" s="387"/>
      <c r="E556" s="388"/>
      <c r="F556" s="388"/>
      <c r="G556" s="388"/>
      <c r="H556" s="388"/>
      <c r="I556" s="419"/>
      <c r="J556" s="420"/>
      <c r="K556" s="420"/>
      <c r="L556" s="386"/>
      <c r="M556" s="387"/>
    </row>
    <row r="557" s="180" customFormat="1" customHeight="1" spans="1:12">
      <c r="A557" s="347" t="s">
        <v>44</v>
      </c>
      <c r="B557" s="348" t="s">
        <v>14</v>
      </c>
      <c r="C557" s="347" t="s">
        <v>45</v>
      </c>
      <c r="D557" s="349" t="s">
        <v>46</v>
      </c>
      <c r="E557" s="350" t="s">
        <v>47</v>
      </c>
      <c r="F557" s="351"/>
      <c r="G557" s="351"/>
      <c r="H557" s="351"/>
      <c r="I557" s="365"/>
      <c r="J557" s="366" t="s">
        <v>48</v>
      </c>
      <c r="K557" s="367" t="s">
        <v>49</v>
      </c>
      <c r="L557" s="367" t="s">
        <v>50</v>
      </c>
    </row>
    <row r="558" s="180" customFormat="1" customHeight="1" spans="1:12">
      <c r="A558" s="347"/>
      <c r="B558" s="352"/>
      <c r="C558" s="347"/>
      <c r="D558" s="353" t="s">
        <v>51</v>
      </c>
      <c r="E558" s="354">
        <v>2566</v>
      </c>
      <c r="F558" s="354">
        <v>2567</v>
      </c>
      <c r="G558" s="354">
        <v>2568</v>
      </c>
      <c r="H558" s="354">
        <v>2569</v>
      </c>
      <c r="I558" s="354">
        <v>2570</v>
      </c>
      <c r="J558" s="368" t="s">
        <v>52</v>
      </c>
      <c r="K558" s="369" t="s">
        <v>53</v>
      </c>
      <c r="L558" s="369" t="s">
        <v>54</v>
      </c>
    </row>
    <row r="559" s="181" customFormat="1" customHeight="1" spans="1:13">
      <c r="A559" s="375">
        <v>21</v>
      </c>
      <c r="B559" s="376" t="s">
        <v>353</v>
      </c>
      <c r="C559" s="377" t="s">
        <v>310</v>
      </c>
      <c r="D559" s="400" t="s">
        <v>354</v>
      </c>
      <c r="E559" s="873" t="s">
        <v>312</v>
      </c>
      <c r="F559" s="873" t="s">
        <v>312</v>
      </c>
      <c r="G559" s="873" t="s">
        <v>312</v>
      </c>
      <c r="H559" s="873" t="s">
        <v>312</v>
      </c>
      <c r="I559" s="441">
        <v>500000</v>
      </c>
      <c r="J559" s="411" t="s">
        <v>58</v>
      </c>
      <c r="K559" s="412" t="s">
        <v>355</v>
      </c>
      <c r="L559" s="395" t="s">
        <v>60</v>
      </c>
      <c r="M559" s="62"/>
    </row>
    <row r="560" s="181" customFormat="1" customHeight="1" spans="1:13">
      <c r="A560" s="380"/>
      <c r="B560" s="370" t="s">
        <v>359</v>
      </c>
      <c r="C560" s="329" t="s">
        <v>357</v>
      </c>
      <c r="E560" s="331"/>
      <c r="F560" s="331"/>
      <c r="G560" s="331"/>
      <c r="H560" s="331"/>
      <c r="I560" s="331"/>
      <c r="J560" s="408" t="s">
        <v>83</v>
      </c>
      <c r="K560" s="409" t="s">
        <v>313</v>
      </c>
      <c r="L560" s="396"/>
      <c r="M560" s="62"/>
    </row>
    <row r="561" s="181" customFormat="1" customHeight="1" spans="1:13">
      <c r="A561" s="375">
        <v>22</v>
      </c>
      <c r="B561" s="376" t="s">
        <v>353</v>
      </c>
      <c r="C561" s="377" t="s">
        <v>310</v>
      </c>
      <c r="D561" s="400" t="s">
        <v>354</v>
      </c>
      <c r="E561" s="873" t="s">
        <v>312</v>
      </c>
      <c r="F561" s="873" t="s">
        <v>312</v>
      </c>
      <c r="G561" s="873" t="s">
        <v>312</v>
      </c>
      <c r="H561" s="873" t="s">
        <v>312</v>
      </c>
      <c r="I561" s="441">
        <v>500000</v>
      </c>
      <c r="J561" s="411" t="s">
        <v>58</v>
      </c>
      <c r="K561" s="412" t="s">
        <v>355</v>
      </c>
      <c r="L561" s="395" t="s">
        <v>60</v>
      </c>
      <c r="M561" s="62"/>
    </row>
    <row r="562" s="181" customFormat="1" customHeight="1" spans="1:13">
      <c r="A562" s="380"/>
      <c r="B562" s="370" t="s">
        <v>360</v>
      </c>
      <c r="C562" s="329" t="s">
        <v>357</v>
      </c>
      <c r="E562" s="331"/>
      <c r="F562" s="331"/>
      <c r="G562" s="331"/>
      <c r="H562" s="331"/>
      <c r="I562" s="331"/>
      <c r="J562" s="408" t="s">
        <v>83</v>
      </c>
      <c r="K562" s="409" t="s">
        <v>313</v>
      </c>
      <c r="L562" s="396"/>
      <c r="M562" s="62"/>
    </row>
    <row r="563" s="181" customFormat="1" customHeight="1" spans="1:13">
      <c r="A563" s="381"/>
      <c r="B563" s="372" t="s">
        <v>361</v>
      </c>
      <c r="C563" s="306"/>
      <c r="D563" s="401"/>
      <c r="E563" s="308"/>
      <c r="F563" s="308"/>
      <c r="G563" s="308"/>
      <c r="H563" s="308"/>
      <c r="I563" s="308"/>
      <c r="J563" s="410"/>
      <c r="K563" s="251"/>
      <c r="L563" s="252"/>
      <c r="M563" s="62"/>
    </row>
    <row r="564" s="52" customFormat="1" customHeight="1" spans="1:13">
      <c r="A564" s="375">
        <v>23</v>
      </c>
      <c r="B564" s="402" t="s">
        <v>362</v>
      </c>
      <c r="C564" s="403" t="s">
        <v>310</v>
      </c>
      <c r="D564" s="378" t="s">
        <v>363</v>
      </c>
      <c r="E564" s="873" t="s">
        <v>312</v>
      </c>
      <c r="F564" s="873" t="s">
        <v>312</v>
      </c>
      <c r="G564" s="873" t="s">
        <v>312</v>
      </c>
      <c r="H564" s="873" t="s">
        <v>312</v>
      </c>
      <c r="I564" s="406">
        <v>100000</v>
      </c>
      <c r="J564" s="411" t="s">
        <v>58</v>
      </c>
      <c r="K564" s="412" t="s">
        <v>80</v>
      </c>
      <c r="L564" s="378" t="s">
        <v>60</v>
      </c>
      <c r="M564" s="62"/>
    </row>
    <row r="565" s="52" customFormat="1" customHeight="1" spans="1:13">
      <c r="A565" s="380"/>
      <c r="B565" s="404" t="s">
        <v>364</v>
      </c>
      <c r="C565" s="335" t="s">
        <v>320</v>
      </c>
      <c r="D565" s="405"/>
      <c r="E565" s="332"/>
      <c r="F565" s="331"/>
      <c r="G565" s="332"/>
      <c r="H565" s="331"/>
      <c r="I565" s="332"/>
      <c r="J565" s="408" t="s">
        <v>83</v>
      </c>
      <c r="K565" s="409" t="s">
        <v>84</v>
      </c>
      <c r="L565" s="338"/>
      <c r="M565" s="62"/>
    </row>
    <row r="566" s="62" customFormat="1" customHeight="1" spans="1:12">
      <c r="A566" s="380"/>
      <c r="B566" s="336" t="s">
        <v>365</v>
      </c>
      <c r="C566" s="335"/>
      <c r="D566" s="338"/>
      <c r="E566" s="332"/>
      <c r="F566" s="331"/>
      <c r="G566" s="332"/>
      <c r="H566" s="331"/>
      <c r="I566" s="332"/>
      <c r="J566" s="408"/>
      <c r="K566" s="409"/>
      <c r="L566" s="338"/>
    </row>
    <row r="567" s="52" customFormat="1" ht="18" customHeight="1" spans="1:13">
      <c r="A567" s="389">
        <v>24</v>
      </c>
      <c r="B567" s="402" t="s">
        <v>366</v>
      </c>
      <c r="C567" s="403" t="s">
        <v>310</v>
      </c>
      <c r="D567" s="378" t="s">
        <v>367</v>
      </c>
      <c r="E567" s="406"/>
      <c r="F567" s="873" t="s">
        <v>312</v>
      </c>
      <c r="G567" s="873" t="s">
        <v>312</v>
      </c>
      <c r="H567" s="873" t="s">
        <v>312</v>
      </c>
      <c r="I567" s="442">
        <v>500000</v>
      </c>
      <c r="J567" s="443" t="s">
        <v>58</v>
      </c>
      <c r="K567" s="412" t="s">
        <v>313</v>
      </c>
      <c r="L567" s="395" t="s">
        <v>60</v>
      </c>
      <c r="M567" s="62"/>
    </row>
    <row r="568" s="52" customFormat="1" ht="18" customHeight="1" spans="1:13">
      <c r="A568" s="333"/>
      <c r="B568" s="404" t="s">
        <v>368</v>
      </c>
      <c r="C568" s="335" t="s">
        <v>315</v>
      </c>
      <c r="D568" s="338"/>
      <c r="E568" s="407"/>
      <c r="F568" s="371"/>
      <c r="G568" s="407"/>
      <c r="H568" s="371"/>
      <c r="I568" s="393"/>
      <c r="J568" s="440" t="s">
        <v>83</v>
      </c>
      <c r="K568" s="409" t="s">
        <v>84</v>
      </c>
      <c r="L568" s="396"/>
      <c r="M568" s="62"/>
    </row>
    <row r="569" s="52" customFormat="1" ht="18" customHeight="1" spans="1:13">
      <c r="A569" s="241"/>
      <c r="B569" s="242" t="s">
        <v>369</v>
      </c>
      <c r="C569" s="243"/>
      <c r="D569" s="244"/>
      <c r="E569" s="245"/>
      <c r="F569" s="246"/>
      <c r="G569" s="245"/>
      <c r="H569" s="246"/>
      <c r="I569" s="249"/>
      <c r="J569" s="250"/>
      <c r="K569" s="251"/>
      <c r="L569" s="252"/>
      <c r="M569" s="62"/>
    </row>
    <row r="570" s="52" customFormat="1" ht="18" customHeight="1" spans="1:13">
      <c r="A570" s="389">
        <v>25</v>
      </c>
      <c r="B570" s="402" t="s">
        <v>366</v>
      </c>
      <c r="C570" s="403" t="s">
        <v>310</v>
      </c>
      <c r="D570" s="378" t="s">
        <v>367</v>
      </c>
      <c r="E570" s="406"/>
      <c r="F570" s="873" t="s">
        <v>312</v>
      </c>
      <c r="G570" s="873" t="s">
        <v>312</v>
      </c>
      <c r="H570" s="873" t="s">
        <v>312</v>
      </c>
      <c r="I570" s="442">
        <v>500000</v>
      </c>
      <c r="J570" s="443" t="s">
        <v>58</v>
      </c>
      <c r="K570" s="412" t="s">
        <v>313</v>
      </c>
      <c r="L570" s="395" t="s">
        <v>60</v>
      </c>
      <c r="M570" s="62"/>
    </row>
    <row r="571" s="52" customFormat="1" ht="18" customHeight="1" spans="1:13">
      <c r="A571" s="333"/>
      <c r="B571" s="404" t="s">
        <v>370</v>
      </c>
      <c r="C571" s="335" t="s">
        <v>315</v>
      </c>
      <c r="D571" s="338"/>
      <c r="E571" s="407"/>
      <c r="F571" s="371"/>
      <c r="G571" s="407"/>
      <c r="H571" s="371"/>
      <c r="I571" s="393"/>
      <c r="J571" s="440" t="s">
        <v>83</v>
      </c>
      <c r="K571" s="409" t="s">
        <v>84</v>
      </c>
      <c r="L571" s="396"/>
      <c r="M571" s="62"/>
    </row>
    <row r="572" s="52" customFormat="1" ht="18" customHeight="1" spans="1:13">
      <c r="A572" s="241"/>
      <c r="B572" s="242" t="s">
        <v>371</v>
      </c>
      <c r="C572" s="243"/>
      <c r="D572" s="244"/>
      <c r="E572" s="245"/>
      <c r="F572" s="246"/>
      <c r="G572" s="245"/>
      <c r="H572" s="246"/>
      <c r="I572" s="249"/>
      <c r="J572" s="250"/>
      <c r="K572" s="251"/>
      <c r="L572" s="252"/>
      <c r="M572" s="62"/>
    </row>
    <row r="573" s="52" customFormat="1" ht="18" customHeight="1" spans="1:13">
      <c r="A573" s="389">
        <v>26</v>
      </c>
      <c r="B573" s="402" t="s">
        <v>366</v>
      </c>
      <c r="C573" s="403" t="s">
        <v>310</v>
      </c>
      <c r="D573" s="378" t="s">
        <v>367</v>
      </c>
      <c r="E573" s="406"/>
      <c r="F573" s="873" t="s">
        <v>312</v>
      </c>
      <c r="G573" s="873" t="s">
        <v>312</v>
      </c>
      <c r="H573" s="873" t="s">
        <v>312</v>
      </c>
      <c r="I573" s="442">
        <v>500000</v>
      </c>
      <c r="J573" s="443" t="s">
        <v>58</v>
      </c>
      <c r="K573" s="412" t="s">
        <v>313</v>
      </c>
      <c r="L573" s="395" t="s">
        <v>60</v>
      </c>
      <c r="M573" s="62"/>
    </row>
    <row r="574" s="52" customFormat="1" ht="18" customHeight="1" spans="1:13">
      <c r="A574" s="333"/>
      <c r="B574" s="404" t="s">
        <v>372</v>
      </c>
      <c r="C574" s="335" t="s">
        <v>315</v>
      </c>
      <c r="D574" s="338"/>
      <c r="E574" s="407"/>
      <c r="F574" s="371"/>
      <c r="G574" s="407"/>
      <c r="H574" s="371"/>
      <c r="I574" s="393"/>
      <c r="J574" s="440" t="s">
        <v>83</v>
      </c>
      <c r="K574" s="409" t="s">
        <v>84</v>
      </c>
      <c r="L574" s="396"/>
      <c r="M574" s="62"/>
    </row>
    <row r="575" s="52" customFormat="1" ht="9.75" customHeight="1" spans="1:13">
      <c r="A575" s="241"/>
      <c r="B575" s="242"/>
      <c r="C575" s="243"/>
      <c r="D575" s="244"/>
      <c r="E575" s="245"/>
      <c r="F575" s="246"/>
      <c r="G575" s="245"/>
      <c r="H575" s="246"/>
      <c r="I575" s="249"/>
      <c r="J575" s="250"/>
      <c r="K575" s="251"/>
      <c r="L575" s="252"/>
      <c r="M575" s="62"/>
    </row>
    <row r="576" s="52" customFormat="1" ht="18" customHeight="1" spans="1:13">
      <c r="A576" s="389">
        <v>27</v>
      </c>
      <c r="B576" s="402" t="s">
        <v>366</v>
      </c>
      <c r="C576" s="403" t="s">
        <v>310</v>
      </c>
      <c r="D576" s="378" t="s">
        <v>367</v>
      </c>
      <c r="E576" s="406"/>
      <c r="F576" s="873" t="s">
        <v>312</v>
      </c>
      <c r="G576" s="873" t="s">
        <v>312</v>
      </c>
      <c r="H576" s="873" t="s">
        <v>312</v>
      </c>
      <c r="I576" s="442">
        <v>500000</v>
      </c>
      <c r="J576" s="443" t="s">
        <v>58</v>
      </c>
      <c r="K576" s="412" t="s">
        <v>313</v>
      </c>
      <c r="L576" s="395" t="s">
        <v>60</v>
      </c>
      <c r="M576" s="62"/>
    </row>
    <row r="577" s="52" customFormat="1" ht="18" customHeight="1" spans="1:13">
      <c r="A577" s="333"/>
      <c r="B577" s="404" t="s">
        <v>373</v>
      </c>
      <c r="C577" s="335" t="s">
        <v>315</v>
      </c>
      <c r="D577" s="338"/>
      <c r="E577" s="407"/>
      <c r="F577" s="371"/>
      <c r="G577" s="407"/>
      <c r="H577" s="371"/>
      <c r="I577" s="393"/>
      <c r="J577" s="440" t="s">
        <v>83</v>
      </c>
      <c r="K577" s="409" t="s">
        <v>84</v>
      </c>
      <c r="L577" s="396"/>
      <c r="M577" s="62"/>
    </row>
    <row r="578" s="52" customFormat="1" ht="18" customHeight="1" spans="1:13">
      <c r="A578" s="241"/>
      <c r="B578" s="242" t="s">
        <v>374</v>
      </c>
      <c r="C578" s="243"/>
      <c r="D578" s="244"/>
      <c r="E578" s="245"/>
      <c r="F578" s="246"/>
      <c r="G578" s="245"/>
      <c r="H578" s="246"/>
      <c r="I578" s="249"/>
      <c r="J578" s="250"/>
      <c r="K578" s="251"/>
      <c r="L578" s="252"/>
      <c r="M578" s="62"/>
    </row>
    <row r="579" s="181" customFormat="1" customHeight="1" spans="1:13">
      <c r="A579" s="375">
        <v>28</v>
      </c>
      <c r="B579" s="376" t="s">
        <v>375</v>
      </c>
      <c r="C579" s="377" t="s">
        <v>310</v>
      </c>
      <c r="D579" s="400" t="s">
        <v>354</v>
      </c>
      <c r="E579" s="873" t="s">
        <v>312</v>
      </c>
      <c r="F579" s="873" t="s">
        <v>312</v>
      </c>
      <c r="G579" s="873" t="s">
        <v>312</v>
      </c>
      <c r="H579" s="873" t="s">
        <v>312</v>
      </c>
      <c r="I579" s="441">
        <v>500000</v>
      </c>
      <c r="J579" s="411" t="s">
        <v>58</v>
      </c>
      <c r="K579" s="412" t="s">
        <v>355</v>
      </c>
      <c r="L579" s="395" t="s">
        <v>60</v>
      </c>
      <c r="M579" s="62"/>
    </row>
    <row r="580" s="181" customFormat="1" customHeight="1" spans="1:13">
      <c r="A580" s="380"/>
      <c r="B580" s="370" t="s">
        <v>376</v>
      </c>
      <c r="C580" s="329" t="s">
        <v>357</v>
      </c>
      <c r="E580" s="331"/>
      <c r="F580" s="331"/>
      <c r="G580" s="331"/>
      <c r="H580" s="331"/>
      <c r="I580" s="331"/>
      <c r="J580" s="408" t="s">
        <v>83</v>
      </c>
      <c r="K580" s="409" t="s">
        <v>313</v>
      </c>
      <c r="L580" s="396"/>
      <c r="M580" s="62"/>
    </row>
    <row r="581" s="181" customFormat="1" ht="6.75" customHeight="1" spans="1:13">
      <c r="A581" s="381"/>
      <c r="B581" s="372"/>
      <c r="C581" s="306"/>
      <c r="D581" s="401"/>
      <c r="E581" s="308"/>
      <c r="F581" s="308"/>
      <c r="G581" s="308"/>
      <c r="H581" s="308"/>
      <c r="I581" s="308"/>
      <c r="J581" s="410"/>
      <c r="K581" s="251"/>
      <c r="L581" s="252"/>
      <c r="M581" s="62"/>
    </row>
    <row r="582" s="62" customFormat="1" customHeight="1" spans="1:12">
      <c r="A582" s="353" t="s">
        <v>19</v>
      </c>
      <c r="B582" s="353"/>
      <c r="C582" s="353"/>
      <c r="D582" s="353"/>
      <c r="E582" s="444">
        <f>SUM(E45:E50)</f>
        <v>780000</v>
      </c>
      <c r="F582" s="444">
        <f>SUM(F45:F50)</f>
        <v>780000</v>
      </c>
      <c r="G582" s="879" t="s">
        <v>312</v>
      </c>
      <c r="H582" s="879" t="s">
        <v>312</v>
      </c>
      <c r="I582" s="444">
        <f>SUM(I559:I579)</f>
        <v>3600000</v>
      </c>
      <c r="J582" s="461"/>
      <c r="K582" s="416">
        <f>SUM(E582:J582)</f>
        <v>5160000</v>
      </c>
      <c r="L582" s="416"/>
    </row>
    <row r="583" s="52" customFormat="1" customHeight="1" spans="1:13">
      <c r="A583" s="446"/>
      <c r="B583" s="334"/>
      <c r="C583" s="335"/>
      <c r="D583" s="330"/>
      <c r="E583" s="332"/>
      <c r="F583" s="332"/>
      <c r="G583" s="332"/>
      <c r="H583" s="332"/>
      <c r="I583" s="332"/>
      <c r="J583" s="332"/>
      <c r="K583" s="341"/>
      <c r="L583" s="342"/>
      <c r="M583" s="62"/>
    </row>
    <row r="584" s="47" customFormat="1" customHeight="1" spans="2:13">
      <c r="B584" s="165" t="s">
        <v>40</v>
      </c>
      <c r="C584" s="165"/>
      <c r="D584" s="165"/>
      <c r="E584" s="385"/>
      <c r="F584" s="385"/>
      <c r="G584" s="385"/>
      <c r="H584" s="385"/>
      <c r="I584" s="385"/>
      <c r="J584" s="418"/>
      <c r="K584" s="418"/>
      <c r="L584" s="165"/>
      <c r="M584" s="165"/>
    </row>
    <row r="585" s="47" customFormat="1" customHeight="1" spans="1:13">
      <c r="A585" s="386"/>
      <c r="B585" s="154" t="s">
        <v>42</v>
      </c>
      <c r="C585" s="387"/>
      <c r="D585" s="387"/>
      <c r="E585" s="388"/>
      <c r="F585" s="388"/>
      <c r="G585" s="388"/>
      <c r="H585" s="388"/>
      <c r="I585" s="419"/>
      <c r="J585" s="420"/>
      <c r="K585" s="420"/>
      <c r="L585" s="386"/>
      <c r="M585" s="387"/>
    </row>
    <row r="586" s="180" customFormat="1" customHeight="1" spans="1:12">
      <c r="A586" s="347" t="s">
        <v>44</v>
      </c>
      <c r="B586" s="348" t="s">
        <v>14</v>
      </c>
      <c r="C586" s="347" t="s">
        <v>45</v>
      </c>
      <c r="D586" s="349" t="s">
        <v>46</v>
      </c>
      <c r="E586" s="350" t="s">
        <v>47</v>
      </c>
      <c r="F586" s="351"/>
      <c r="G586" s="351"/>
      <c r="H586" s="351"/>
      <c r="I586" s="365"/>
      <c r="J586" s="366" t="s">
        <v>48</v>
      </c>
      <c r="K586" s="367" t="s">
        <v>49</v>
      </c>
      <c r="L586" s="367" t="s">
        <v>50</v>
      </c>
    </row>
    <row r="587" s="180" customFormat="1" customHeight="1" spans="1:12">
      <c r="A587" s="347"/>
      <c r="B587" s="352"/>
      <c r="C587" s="347"/>
      <c r="D587" s="353" t="s">
        <v>51</v>
      </c>
      <c r="E587" s="354">
        <v>2566</v>
      </c>
      <c r="F587" s="354">
        <v>2567</v>
      </c>
      <c r="G587" s="354">
        <v>2568</v>
      </c>
      <c r="H587" s="354">
        <v>2569</v>
      </c>
      <c r="I587" s="354">
        <v>2570</v>
      </c>
      <c r="J587" s="368" t="s">
        <v>52</v>
      </c>
      <c r="K587" s="369" t="s">
        <v>53</v>
      </c>
      <c r="L587" s="369" t="s">
        <v>54</v>
      </c>
    </row>
    <row r="588" s="181" customFormat="1" customHeight="1" spans="1:13">
      <c r="A588" s="375">
        <v>29</v>
      </c>
      <c r="B588" s="376" t="s">
        <v>375</v>
      </c>
      <c r="C588" s="377" t="s">
        <v>310</v>
      </c>
      <c r="D588" s="400" t="s">
        <v>354</v>
      </c>
      <c r="E588" s="873" t="s">
        <v>312</v>
      </c>
      <c r="F588" s="873" t="s">
        <v>312</v>
      </c>
      <c r="G588" s="873" t="s">
        <v>312</v>
      </c>
      <c r="H588" s="873" t="s">
        <v>312</v>
      </c>
      <c r="I588" s="441">
        <v>500000</v>
      </c>
      <c r="J588" s="411" t="s">
        <v>58</v>
      </c>
      <c r="K588" s="412" t="s">
        <v>355</v>
      </c>
      <c r="L588" s="395" t="s">
        <v>60</v>
      </c>
      <c r="M588" s="62"/>
    </row>
    <row r="589" s="181" customFormat="1" customHeight="1" spans="1:13">
      <c r="A589" s="380"/>
      <c r="B589" s="370" t="s">
        <v>377</v>
      </c>
      <c r="C589" s="329" t="s">
        <v>357</v>
      </c>
      <c r="E589" s="331"/>
      <c r="F589" s="331"/>
      <c r="G589" s="331"/>
      <c r="H589" s="331"/>
      <c r="I589" s="331"/>
      <c r="J589" s="408" t="s">
        <v>83</v>
      </c>
      <c r="K589" s="409" t="s">
        <v>313</v>
      </c>
      <c r="L589" s="396"/>
      <c r="M589" s="62"/>
    </row>
    <row r="590" s="181" customFormat="1" customHeight="1" spans="1:13">
      <c r="A590" s="381"/>
      <c r="B590" s="372"/>
      <c r="C590" s="306"/>
      <c r="D590" s="401"/>
      <c r="E590" s="308"/>
      <c r="F590" s="308"/>
      <c r="G590" s="308"/>
      <c r="H590" s="308"/>
      <c r="I590" s="308"/>
      <c r="J590" s="410"/>
      <c r="K590" s="251"/>
      <c r="L590" s="252"/>
      <c r="M590" s="62"/>
    </row>
    <row r="591" s="181" customFormat="1" customHeight="1" spans="1:13">
      <c r="A591" s="375">
        <v>30</v>
      </c>
      <c r="B591" s="376" t="s">
        <v>375</v>
      </c>
      <c r="C591" s="377" t="s">
        <v>310</v>
      </c>
      <c r="D591" s="400" t="s">
        <v>354</v>
      </c>
      <c r="E591" s="873" t="s">
        <v>312</v>
      </c>
      <c r="F591" s="873" t="s">
        <v>312</v>
      </c>
      <c r="G591" s="873" t="s">
        <v>312</v>
      </c>
      <c r="H591" s="873" t="s">
        <v>312</v>
      </c>
      <c r="I591" s="441">
        <v>500000</v>
      </c>
      <c r="J591" s="411" t="s">
        <v>58</v>
      </c>
      <c r="K591" s="412" t="s">
        <v>355</v>
      </c>
      <c r="L591" s="395" t="s">
        <v>60</v>
      </c>
      <c r="M591" s="62"/>
    </row>
    <row r="592" s="181" customFormat="1" customHeight="1" spans="1:13">
      <c r="A592" s="380"/>
      <c r="B592" s="370" t="s">
        <v>378</v>
      </c>
      <c r="C592" s="329" t="s">
        <v>357</v>
      </c>
      <c r="E592" s="331"/>
      <c r="F592" s="331"/>
      <c r="G592" s="331"/>
      <c r="H592" s="331"/>
      <c r="I592" s="331"/>
      <c r="J592" s="408" t="s">
        <v>83</v>
      </c>
      <c r="K592" s="409" t="s">
        <v>313</v>
      </c>
      <c r="L592" s="396"/>
      <c r="M592" s="62"/>
    </row>
    <row r="593" s="181" customFormat="1" customHeight="1" spans="1:13">
      <c r="A593" s="381"/>
      <c r="B593" s="372"/>
      <c r="C593" s="306"/>
      <c r="D593" s="401"/>
      <c r="E593" s="308"/>
      <c r="F593" s="308"/>
      <c r="G593" s="308"/>
      <c r="H593" s="308"/>
      <c r="I593" s="308"/>
      <c r="J593" s="410"/>
      <c r="K593" s="251"/>
      <c r="L593" s="252"/>
      <c r="M593" s="62"/>
    </row>
    <row r="594" s="52" customFormat="1" customHeight="1" spans="1:13">
      <c r="A594" s="375">
        <v>31</v>
      </c>
      <c r="B594" s="376" t="s">
        <v>379</v>
      </c>
      <c r="C594" s="377" t="s">
        <v>310</v>
      </c>
      <c r="D594" s="399" t="s">
        <v>311</v>
      </c>
      <c r="E594" s="873" t="s">
        <v>312</v>
      </c>
      <c r="F594" s="873" t="s">
        <v>312</v>
      </c>
      <c r="G594" s="873" t="s">
        <v>312</v>
      </c>
      <c r="H594" s="873" t="s">
        <v>312</v>
      </c>
      <c r="I594" s="379">
        <v>500000</v>
      </c>
      <c r="J594" s="411" t="s">
        <v>58</v>
      </c>
      <c r="K594" s="412" t="s">
        <v>313</v>
      </c>
      <c r="L594" s="395" t="s">
        <v>60</v>
      </c>
      <c r="M594" s="62"/>
    </row>
    <row r="595" s="52" customFormat="1" customHeight="1" spans="1:13">
      <c r="A595" s="381"/>
      <c r="B595" s="372" t="s">
        <v>380</v>
      </c>
      <c r="C595" s="306" t="s">
        <v>315</v>
      </c>
      <c r="D595" s="373"/>
      <c r="E595" s="374"/>
      <c r="F595" s="246"/>
      <c r="G595" s="374"/>
      <c r="H595" s="374"/>
      <c r="I595" s="374"/>
      <c r="J595" s="410" t="s">
        <v>83</v>
      </c>
      <c r="K595" s="251" t="s">
        <v>84</v>
      </c>
      <c r="L595" s="252"/>
      <c r="M595" s="62"/>
    </row>
    <row r="596" s="52" customFormat="1" customHeight="1" spans="1:13">
      <c r="A596" s="375">
        <v>32</v>
      </c>
      <c r="B596" s="376" t="s">
        <v>381</v>
      </c>
      <c r="C596" s="377" t="s">
        <v>310</v>
      </c>
      <c r="D596" s="399" t="s">
        <v>367</v>
      </c>
      <c r="E596" s="873" t="s">
        <v>312</v>
      </c>
      <c r="F596" s="873" t="s">
        <v>312</v>
      </c>
      <c r="G596" s="873" t="s">
        <v>312</v>
      </c>
      <c r="H596" s="873" t="s">
        <v>312</v>
      </c>
      <c r="I596" s="434">
        <v>100000</v>
      </c>
      <c r="J596" s="411" t="s">
        <v>58</v>
      </c>
      <c r="K596" s="412" t="s">
        <v>80</v>
      </c>
      <c r="L596" s="395" t="s">
        <v>60</v>
      </c>
      <c r="M596" s="62"/>
    </row>
    <row r="597" s="52" customFormat="1" customHeight="1" spans="1:13">
      <c r="A597" s="381"/>
      <c r="B597" s="370" t="s">
        <v>382</v>
      </c>
      <c r="C597" s="329" t="s">
        <v>315</v>
      </c>
      <c r="D597" s="330"/>
      <c r="E597" s="308"/>
      <c r="F597" s="309"/>
      <c r="G597" s="308"/>
      <c r="H597" s="308"/>
      <c r="I597" s="308"/>
      <c r="J597" s="410" t="s">
        <v>83</v>
      </c>
      <c r="K597" s="251" t="s">
        <v>84</v>
      </c>
      <c r="L597" s="396"/>
      <c r="M597" s="62"/>
    </row>
    <row r="598" s="52" customFormat="1" customHeight="1" spans="1:13">
      <c r="A598" s="375">
        <v>33</v>
      </c>
      <c r="B598" s="376" t="s">
        <v>351</v>
      </c>
      <c r="C598" s="377" t="s">
        <v>338</v>
      </c>
      <c r="D598" s="399" t="s">
        <v>339</v>
      </c>
      <c r="E598" s="873" t="s">
        <v>312</v>
      </c>
      <c r="F598" s="873" t="s">
        <v>312</v>
      </c>
      <c r="G598" s="873" t="s">
        <v>312</v>
      </c>
      <c r="H598" s="873" t="s">
        <v>312</v>
      </c>
      <c r="I598" s="379">
        <v>200000</v>
      </c>
      <c r="J598" s="876" t="s">
        <v>340</v>
      </c>
      <c r="K598" s="377" t="s">
        <v>341</v>
      </c>
      <c r="L598" s="395" t="s">
        <v>60</v>
      </c>
      <c r="M598" s="62"/>
    </row>
    <row r="599" s="52" customFormat="1" customHeight="1" spans="1:13">
      <c r="A599" s="380"/>
      <c r="B599" s="370" t="s">
        <v>383</v>
      </c>
      <c r="C599" s="329" t="s">
        <v>343</v>
      </c>
      <c r="D599" s="342"/>
      <c r="E599" s="94"/>
      <c r="F599" s="371"/>
      <c r="G599" s="94"/>
      <c r="H599" s="94"/>
      <c r="I599" s="94"/>
      <c r="J599" s="878" t="s">
        <v>344</v>
      </c>
      <c r="K599" s="329" t="s">
        <v>345</v>
      </c>
      <c r="L599" s="396"/>
      <c r="M599" s="62"/>
    </row>
    <row r="600" s="52" customFormat="1" customHeight="1" spans="1:13">
      <c r="A600" s="381"/>
      <c r="B600" s="372"/>
      <c r="C600" s="329" t="s">
        <v>347</v>
      </c>
      <c r="D600" s="307"/>
      <c r="E600" s="398"/>
      <c r="F600" s="308"/>
      <c r="G600" s="398"/>
      <c r="H600" s="398"/>
      <c r="I600" s="398"/>
      <c r="J600" s="440" t="s">
        <v>348</v>
      </c>
      <c r="K600" s="329" t="s">
        <v>349</v>
      </c>
      <c r="L600" s="252"/>
      <c r="M600" s="62"/>
    </row>
    <row r="601" s="52" customFormat="1" customHeight="1" spans="1:13">
      <c r="A601" s="380">
        <v>34</v>
      </c>
      <c r="B601" s="376" t="s">
        <v>384</v>
      </c>
      <c r="C601" s="377" t="s">
        <v>385</v>
      </c>
      <c r="D601" s="399" t="s">
        <v>386</v>
      </c>
      <c r="E601" s="873" t="s">
        <v>312</v>
      </c>
      <c r="F601" s="873" t="s">
        <v>312</v>
      </c>
      <c r="G601" s="873" t="s">
        <v>312</v>
      </c>
      <c r="H601" s="873" t="s">
        <v>312</v>
      </c>
      <c r="I601" s="379">
        <v>400000</v>
      </c>
      <c r="J601" s="873" t="s">
        <v>387</v>
      </c>
      <c r="K601" s="462" t="s">
        <v>388</v>
      </c>
      <c r="L601" s="395" t="s">
        <v>60</v>
      </c>
      <c r="M601" s="62"/>
    </row>
    <row r="602" s="52" customFormat="1" customHeight="1" spans="1:13">
      <c r="A602" s="380"/>
      <c r="B602" s="372" t="s">
        <v>389</v>
      </c>
      <c r="C602" s="306" t="s">
        <v>390</v>
      </c>
      <c r="D602" s="373" t="s">
        <v>391</v>
      </c>
      <c r="E602" s="374"/>
      <c r="F602" s="246"/>
      <c r="G602" s="374"/>
      <c r="H602" s="374"/>
      <c r="I602" s="374"/>
      <c r="J602" s="880" t="s">
        <v>392</v>
      </c>
      <c r="K602" s="463" t="s">
        <v>393</v>
      </c>
      <c r="L602" s="252"/>
      <c r="M602" s="62"/>
    </row>
    <row r="603" s="52" customFormat="1" customHeight="1" spans="1:13">
      <c r="A603" s="375">
        <v>35</v>
      </c>
      <c r="B603" s="390" t="s">
        <v>394</v>
      </c>
      <c r="C603" s="377" t="s">
        <v>395</v>
      </c>
      <c r="D603" s="399" t="s">
        <v>386</v>
      </c>
      <c r="E603" s="873" t="s">
        <v>312</v>
      </c>
      <c r="F603" s="873" t="s">
        <v>312</v>
      </c>
      <c r="G603" s="873" t="s">
        <v>312</v>
      </c>
      <c r="H603" s="873" t="s">
        <v>312</v>
      </c>
      <c r="I603" s="379">
        <v>100000</v>
      </c>
      <c r="J603" s="873" t="s">
        <v>387</v>
      </c>
      <c r="K603" s="462" t="s">
        <v>396</v>
      </c>
      <c r="L603" s="395" t="s">
        <v>60</v>
      </c>
      <c r="M603" s="62"/>
    </row>
    <row r="604" s="52" customFormat="1" customHeight="1" spans="1:13">
      <c r="A604" s="381"/>
      <c r="B604" s="372"/>
      <c r="C604" s="306" t="s">
        <v>397</v>
      </c>
      <c r="D604" s="373" t="s">
        <v>391</v>
      </c>
      <c r="E604" s="374"/>
      <c r="F604" s="246"/>
      <c r="G604" s="374"/>
      <c r="H604" s="374"/>
      <c r="I604" s="374"/>
      <c r="J604" s="881" t="s">
        <v>392</v>
      </c>
      <c r="K604" s="464"/>
      <c r="L604" s="396"/>
      <c r="M604" s="62"/>
    </row>
    <row r="605" s="62" customFormat="1" customHeight="1" spans="1:12">
      <c r="A605" s="353" t="s">
        <v>19</v>
      </c>
      <c r="B605" s="353"/>
      <c r="C605" s="353"/>
      <c r="D605" s="353"/>
      <c r="E605" s="444">
        <f>SUM(E527:E534)</f>
        <v>2566</v>
      </c>
      <c r="F605" s="444">
        <f>SUM(F527:F534)</f>
        <v>2567</v>
      </c>
      <c r="G605" s="879" t="s">
        <v>312</v>
      </c>
      <c r="H605" s="879" t="s">
        <v>312</v>
      </c>
      <c r="I605" s="444">
        <f>SUM(I588:I603)</f>
        <v>2300000</v>
      </c>
      <c r="J605" s="461"/>
      <c r="K605" s="416">
        <f>SUM(E605:J605)</f>
        <v>2305133</v>
      </c>
      <c r="L605" s="416"/>
    </row>
    <row r="606" s="52" customFormat="1" customHeight="1" spans="1:13">
      <c r="A606" s="382" t="s">
        <v>398</v>
      </c>
      <c r="B606" s="382"/>
      <c r="C606" s="382"/>
      <c r="D606" s="382"/>
      <c r="E606" s="444">
        <f>SUM(E528:E538)</f>
        <v>2566</v>
      </c>
      <c r="F606" s="444">
        <f>SUM(F528:F538)</f>
        <v>2567</v>
      </c>
      <c r="G606" s="879" t="s">
        <v>312</v>
      </c>
      <c r="H606" s="879" t="s">
        <v>312</v>
      </c>
      <c r="I606" s="444">
        <f>I92+I523+I551+I582+I605</f>
        <v>12690000</v>
      </c>
      <c r="J606" s="461"/>
      <c r="K606" s="465">
        <f>SUM(E606:J606)</f>
        <v>12695133</v>
      </c>
      <c r="L606" s="466"/>
      <c r="M606" s="357"/>
    </row>
    <row r="607" s="52" customFormat="1" customHeight="1" spans="1:13">
      <c r="A607" s="343"/>
      <c r="B607" s="343"/>
      <c r="C607" s="343"/>
      <c r="D607" s="343"/>
      <c r="E607" s="344"/>
      <c r="F607" s="344"/>
      <c r="G607" s="407"/>
      <c r="H607" s="407"/>
      <c r="I607" s="344"/>
      <c r="J607" s="467"/>
      <c r="K607" s="356"/>
      <c r="L607" s="356"/>
      <c r="M607" s="357"/>
    </row>
    <row r="608" s="52" customFormat="1" customHeight="1" spans="1:13">
      <c r="A608" s="343"/>
      <c r="B608" s="343"/>
      <c r="C608" s="343"/>
      <c r="D608" s="343"/>
      <c r="E608" s="344"/>
      <c r="F608" s="344"/>
      <c r="G608" s="407"/>
      <c r="H608" s="407"/>
      <c r="I608" s="344"/>
      <c r="J608" s="467"/>
      <c r="K608" s="356"/>
      <c r="L608" s="356"/>
      <c r="M608" s="357"/>
    </row>
    <row r="609" s="52" customFormat="1" customHeight="1" spans="1:13">
      <c r="A609" s="343"/>
      <c r="B609" s="343"/>
      <c r="C609" s="343"/>
      <c r="D609" s="343"/>
      <c r="E609" s="344"/>
      <c r="F609" s="344"/>
      <c r="G609" s="407"/>
      <c r="H609" s="407"/>
      <c r="I609" s="344"/>
      <c r="J609" s="467"/>
      <c r="K609" s="356"/>
      <c r="L609" s="356"/>
      <c r="M609" s="357"/>
    </row>
    <row r="610" s="47" customFormat="1" customHeight="1" spans="2:13">
      <c r="B610" s="165" t="s">
        <v>40</v>
      </c>
      <c r="C610" s="165"/>
      <c r="D610" s="165"/>
      <c r="E610" s="385"/>
      <c r="F610" s="385"/>
      <c r="G610" s="385"/>
      <c r="H610" s="385"/>
      <c r="I610" s="385"/>
      <c r="J610" s="418"/>
      <c r="K610" s="418"/>
      <c r="L610" s="165"/>
      <c r="M610" s="165"/>
    </row>
    <row r="611" s="47" customFormat="1" customHeight="1" spans="1:13">
      <c r="A611" s="387"/>
      <c r="B611" s="154" t="s">
        <v>143</v>
      </c>
      <c r="C611" s="387"/>
      <c r="D611" s="387"/>
      <c r="E611" s="388"/>
      <c r="F611" s="388"/>
      <c r="G611" s="388"/>
      <c r="H611" s="388"/>
      <c r="I611" s="388"/>
      <c r="J611" s="468"/>
      <c r="K611" s="468"/>
      <c r="L611" s="387"/>
      <c r="M611" s="387"/>
    </row>
    <row r="612" s="180" customFormat="1" customHeight="1" spans="1:12">
      <c r="A612" s="347" t="s">
        <v>44</v>
      </c>
      <c r="B612" s="348" t="s">
        <v>14</v>
      </c>
      <c r="C612" s="347" t="s">
        <v>45</v>
      </c>
      <c r="D612" s="349" t="s">
        <v>46</v>
      </c>
      <c r="E612" s="350" t="s">
        <v>47</v>
      </c>
      <c r="F612" s="351"/>
      <c r="G612" s="351"/>
      <c r="H612" s="351"/>
      <c r="I612" s="365"/>
      <c r="J612" s="366" t="s">
        <v>48</v>
      </c>
      <c r="K612" s="367" t="s">
        <v>49</v>
      </c>
      <c r="L612" s="367" t="s">
        <v>50</v>
      </c>
    </row>
    <row r="613" s="180" customFormat="1" customHeight="1" spans="1:12">
      <c r="A613" s="347"/>
      <c r="B613" s="352"/>
      <c r="C613" s="347"/>
      <c r="D613" s="353" t="s">
        <v>51</v>
      </c>
      <c r="E613" s="354">
        <v>2566</v>
      </c>
      <c r="F613" s="354">
        <v>2567</v>
      </c>
      <c r="G613" s="354">
        <v>2568</v>
      </c>
      <c r="H613" s="354">
        <v>2569</v>
      </c>
      <c r="I613" s="354">
        <v>2570</v>
      </c>
      <c r="J613" s="368" t="s">
        <v>52</v>
      </c>
      <c r="K613" s="369" t="s">
        <v>53</v>
      </c>
      <c r="L613" s="369" t="s">
        <v>54</v>
      </c>
    </row>
    <row r="614" s="52" customFormat="1" customHeight="1" spans="1:13">
      <c r="A614" s="375">
        <v>1</v>
      </c>
      <c r="B614" s="376" t="s">
        <v>399</v>
      </c>
      <c r="C614" s="377" t="s">
        <v>146</v>
      </c>
      <c r="D614" s="399" t="s">
        <v>400</v>
      </c>
      <c r="E614" s="873" t="s">
        <v>312</v>
      </c>
      <c r="F614" s="873" t="s">
        <v>312</v>
      </c>
      <c r="G614" s="873" t="s">
        <v>312</v>
      </c>
      <c r="H614" s="873" t="s">
        <v>312</v>
      </c>
      <c r="I614" s="379">
        <v>100000</v>
      </c>
      <c r="J614" s="873" t="s">
        <v>148</v>
      </c>
      <c r="K614" s="469" t="s">
        <v>149</v>
      </c>
      <c r="L614" s="395" t="s">
        <v>60</v>
      </c>
      <c r="M614" s="62"/>
    </row>
    <row r="615" s="52" customFormat="1" customHeight="1" spans="1:13">
      <c r="A615" s="381"/>
      <c r="B615" s="372" t="s">
        <v>401</v>
      </c>
      <c r="C615" s="306"/>
      <c r="D615" s="307"/>
      <c r="E615" s="398"/>
      <c r="F615" s="308"/>
      <c r="G615" s="398"/>
      <c r="H615" s="398"/>
      <c r="I615" s="398"/>
      <c r="J615" s="308" t="s">
        <v>152</v>
      </c>
      <c r="K615" s="328" t="s">
        <v>402</v>
      </c>
      <c r="L615" s="252"/>
      <c r="M615" s="62"/>
    </row>
    <row r="616" s="52" customFormat="1" customHeight="1" spans="1:13">
      <c r="A616" s="375">
        <v>2</v>
      </c>
      <c r="B616" s="376" t="s">
        <v>403</v>
      </c>
      <c r="C616" s="377" t="s">
        <v>404</v>
      </c>
      <c r="D616" s="399" t="s">
        <v>405</v>
      </c>
      <c r="E616" s="873" t="s">
        <v>312</v>
      </c>
      <c r="F616" s="873" t="s">
        <v>312</v>
      </c>
      <c r="G616" s="873" t="s">
        <v>312</v>
      </c>
      <c r="H616" s="873" t="s">
        <v>312</v>
      </c>
      <c r="I616" s="379">
        <v>200000</v>
      </c>
      <c r="J616" s="873" t="s">
        <v>148</v>
      </c>
      <c r="K616" s="412" t="s">
        <v>149</v>
      </c>
      <c r="L616" s="395" t="s">
        <v>60</v>
      </c>
      <c r="M616" s="62"/>
    </row>
    <row r="617" s="52" customFormat="1" customHeight="1" spans="1:13">
      <c r="A617" s="381"/>
      <c r="B617" s="372" t="s">
        <v>316</v>
      </c>
      <c r="C617" s="306" t="s">
        <v>406</v>
      </c>
      <c r="D617" s="307"/>
      <c r="E617" s="398"/>
      <c r="F617" s="308"/>
      <c r="G617" s="398"/>
      <c r="H617" s="398"/>
      <c r="I617" s="398"/>
      <c r="J617" s="308" t="s">
        <v>152</v>
      </c>
      <c r="K617" s="409" t="s">
        <v>402</v>
      </c>
      <c r="L617" s="252"/>
      <c r="M617" s="62"/>
    </row>
    <row r="618" s="52" customFormat="1" customHeight="1" spans="1:13">
      <c r="A618" s="375">
        <v>3</v>
      </c>
      <c r="B618" s="376" t="s">
        <v>407</v>
      </c>
      <c r="C618" s="377" t="s">
        <v>146</v>
      </c>
      <c r="D618" s="399" t="s">
        <v>354</v>
      </c>
      <c r="E618" s="873" t="s">
        <v>312</v>
      </c>
      <c r="F618" s="873" t="s">
        <v>312</v>
      </c>
      <c r="G618" s="873" t="s">
        <v>312</v>
      </c>
      <c r="H618" s="873" t="s">
        <v>312</v>
      </c>
      <c r="I618" s="379">
        <v>200000</v>
      </c>
      <c r="J618" s="882" t="s">
        <v>148</v>
      </c>
      <c r="K618" s="412" t="s">
        <v>149</v>
      </c>
      <c r="L618" s="395" t="s">
        <v>60</v>
      </c>
      <c r="M618" s="62"/>
    </row>
    <row r="619" s="52" customFormat="1" customHeight="1" spans="1:13">
      <c r="A619" s="380"/>
      <c r="B619" s="370" t="s">
        <v>408</v>
      </c>
      <c r="C619" s="329"/>
      <c r="D619" s="342"/>
      <c r="E619" s="94"/>
      <c r="F619" s="94"/>
      <c r="G619" s="371"/>
      <c r="H619" s="94"/>
      <c r="I619" s="94"/>
      <c r="J619" s="883" t="s">
        <v>152</v>
      </c>
      <c r="K619" s="409" t="s">
        <v>402</v>
      </c>
      <c r="L619" s="396"/>
      <c r="M619" s="62"/>
    </row>
    <row r="620" s="52" customFormat="1" customHeight="1" spans="1:13">
      <c r="A620" s="380"/>
      <c r="B620" s="370"/>
      <c r="C620" s="329"/>
      <c r="D620" s="330"/>
      <c r="E620" s="397"/>
      <c r="F620" s="397"/>
      <c r="G620" s="331"/>
      <c r="H620" s="397"/>
      <c r="I620" s="397"/>
      <c r="J620" s="397"/>
      <c r="K620" s="409"/>
      <c r="L620" s="396"/>
      <c r="M620" s="357"/>
    </row>
    <row r="621" s="52" customFormat="1" customHeight="1" spans="1:13">
      <c r="A621" s="389">
        <v>4</v>
      </c>
      <c r="B621" s="390" t="s">
        <v>403</v>
      </c>
      <c r="C621" s="447" t="s">
        <v>404</v>
      </c>
      <c r="D621" s="378" t="s">
        <v>405</v>
      </c>
      <c r="E621" s="879" t="s">
        <v>312</v>
      </c>
      <c r="F621" s="879" t="s">
        <v>312</v>
      </c>
      <c r="G621" s="879" t="s">
        <v>312</v>
      </c>
      <c r="H621" s="879" t="s">
        <v>312</v>
      </c>
      <c r="I621" s="445">
        <v>200000</v>
      </c>
      <c r="J621" s="882" t="s">
        <v>148</v>
      </c>
      <c r="K621" s="412" t="s">
        <v>149</v>
      </c>
      <c r="L621" s="395" t="s">
        <v>60</v>
      </c>
      <c r="M621" s="62"/>
    </row>
    <row r="622" s="52" customFormat="1" customHeight="1" spans="1:13">
      <c r="A622" s="241"/>
      <c r="B622" s="305" t="s">
        <v>409</v>
      </c>
      <c r="C622" s="448" t="s">
        <v>406</v>
      </c>
      <c r="D622" s="449"/>
      <c r="E622" s="450"/>
      <c r="F622" s="450"/>
      <c r="G622" s="450"/>
      <c r="H622" s="450"/>
      <c r="I622" s="450"/>
      <c r="J622" s="398" t="s">
        <v>152</v>
      </c>
      <c r="K622" s="251" t="s">
        <v>402</v>
      </c>
      <c r="L622" s="252"/>
      <c r="M622" s="62"/>
    </row>
    <row r="623" s="52" customFormat="1" customHeight="1" spans="1:13">
      <c r="A623" s="333">
        <v>5</v>
      </c>
      <c r="B623" s="336" t="s">
        <v>403</v>
      </c>
      <c r="C623" s="451" t="s">
        <v>404</v>
      </c>
      <c r="D623" s="452" t="s">
        <v>405</v>
      </c>
      <c r="E623" s="879" t="s">
        <v>312</v>
      </c>
      <c r="F623" s="879" t="s">
        <v>312</v>
      </c>
      <c r="G623" s="879" t="s">
        <v>312</v>
      </c>
      <c r="H623" s="879" t="s">
        <v>312</v>
      </c>
      <c r="I623" s="445">
        <v>200000</v>
      </c>
      <c r="J623" s="883" t="s">
        <v>148</v>
      </c>
      <c r="K623" s="409" t="s">
        <v>149</v>
      </c>
      <c r="L623" s="396" t="s">
        <v>60</v>
      </c>
      <c r="M623" s="62"/>
    </row>
    <row r="624" s="52" customFormat="1" customHeight="1" spans="1:13">
      <c r="A624" s="241"/>
      <c r="B624" s="305" t="s">
        <v>410</v>
      </c>
      <c r="C624" s="448" t="s">
        <v>406</v>
      </c>
      <c r="D624" s="453"/>
      <c r="E624" s="450"/>
      <c r="F624" s="450"/>
      <c r="G624" s="450"/>
      <c r="H624" s="450"/>
      <c r="I624" s="450"/>
      <c r="J624" s="398" t="s">
        <v>152</v>
      </c>
      <c r="K624" s="251" t="s">
        <v>402</v>
      </c>
      <c r="L624" s="252"/>
      <c r="M624" s="62"/>
    </row>
    <row r="625" s="52" customFormat="1" customHeight="1" spans="1:13">
      <c r="A625" s="454" t="s">
        <v>19</v>
      </c>
      <c r="B625" s="455"/>
      <c r="C625" s="455"/>
      <c r="D625" s="455"/>
      <c r="E625" s="456">
        <f t="shared" ref="E625:I625" si="22">SUM(E614:E623)</f>
        <v>0</v>
      </c>
      <c r="F625" s="456">
        <f t="shared" si="22"/>
        <v>0</v>
      </c>
      <c r="G625" s="456">
        <f t="shared" si="22"/>
        <v>0</v>
      </c>
      <c r="H625" s="456">
        <f t="shared" si="22"/>
        <v>0</v>
      </c>
      <c r="I625" s="456">
        <f t="shared" si="22"/>
        <v>900000</v>
      </c>
      <c r="J625" s="470"/>
      <c r="K625" s="471">
        <f t="shared" ref="K625:K627" si="23">SUM(E625:J625)</f>
        <v>900000</v>
      </c>
      <c r="L625" s="472"/>
      <c r="M625" s="357"/>
    </row>
    <row r="626" s="52" customFormat="1" customHeight="1" spans="1:13">
      <c r="A626" s="457" t="s">
        <v>411</v>
      </c>
      <c r="B626" s="458"/>
      <c r="C626" s="458"/>
      <c r="D626" s="458"/>
      <c r="E626" s="456">
        <f t="shared" ref="E626:I626" si="24">E625</f>
        <v>0</v>
      </c>
      <c r="F626" s="456">
        <f t="shared" si="24"/>
        <v>0</v>
      </c>
      <c r="G626" s="456">
        <f t="shared" si="24"/>
        <v>0</v>
      </c>
      <c r="H626" s="456">
        <f t="shared" si="24"/>
        <v>0</v>
      </c>
      <c r="I626" s="456">
        <f t="shared" si="24"/>
        <v>900000</v>
      </c>
      <c r="J626" s="473"/>
      <c r="K626" s="474">
        <f t="shared" si="23"/>
        <v>900000</v>
      </c>
      <c r="L626" s="475"/>
      <c r="M626" s="357"/>
    </row>
    <row r="627" s="182" customFormat="1" ht="25.5" customHeight="1" spans="1:13">
      <c r="A627" s="459" t="s">
        <v>412</v>
      </c>
      <c r="B627" s="459"/>
      <c r="C627" s="459"/>
      <c r="D627" s="460"/>
      <c r="E627" s="456">
        <f t="shared" ref="E627:H627" si="25">E626</f>
        <v>0</v>
      </c>
      <c r="F627" s="456">
        <f t="shared" si="25"/>
        <v>0</v>
      </c>
      <c r="G627" s="456">
        <f t="shared" si="25"/>
        <v>0</v>
      </c>
      <c r="H627" s="456">
        <f t="shared" si="25"/>
        <v>0</v>
      </c>
      <c r="I627" s="456">
        <f>I606+I626</f>
        <v>13590000</v>
      </c>
      <c r="J627" s="476"/>
      <c r="K627" s="477">
        <f t="shared" si="23"/>
        <v>13590000</v>
      </c>
      <c r="L627" s="477"/>
      <c r="M627" s="478"/>
    </row>
    <row r="628" s="52" customFormat="1" customHeight="1" spans="1:13">
      <c r="A628" s="343"/>
      <c r="B628" s="343"/>
      <c r="C628" s="343"/>
      <c r="D628" s="343"/>
      <c r="E628" s="344"/>
      <c r="F628" s="344"/>
      <c r="G628" s="344"/>
      <c r="H628" s="344"/>
      <c r="I628" s="344"/>
      <c r="J628" s="467"/>
      <c r="K628" s="479"/>
      <c r="L628" s="417"/>
      <c r="M628" s="357"/>
    </row>
    <row r="629" s="52" customFormat="1" customHeight="1" spans="1:12">
      <c r="A629" s="50"/>
      <c r="B629" s="51"/>
      <c r="E629" s="53"/>
      <c r="F629" s="53"/>
      <c r="G629" s="53"/>
      <c r="H629" s="53"/>
      <c r="I629" s="53"/>
      <c r="J629" s="480"/>
      <c r="K629" s="481"/>
      <c r="L629" s="55"/>
    </row>
    <row r="630" s="52" customFormat="1" customHeight="1" spans="1:12">
      <c r="A630" s="50"/>
      <c r="B630" s="51"/>
      <c r="E630" s="53"/>
      <c r="F630" s="53"/>
      <c r="G630" s="53"/>
      <c r="H630" s="53"/>
      <c r="I630" s="53"/>
      <c r="J630" s="480"/>
      <c r="K630" s="481"/>
      <c r="L630" s="55"/>
    </row>
    <row r="631" s="52" customFormat="1" customHeight="1" spans="1:12">
      <c r="A631" s="50"/>
      <c r="B631" s="51"/>
      <c r="E631" s="53"/>
      <c r="F631" s="53"/>
      <c r="G631" s="53"/>
      <c r="H631" s="53"/>
      <c r="I631" s="53"/>
      <c r="J631" s="480"/>
      <c r="K631" s="481"/>
      <c r="L631" s="55"/>
    </row>
    <row r="632" s="52" customFormat="1" customHeight="1" spans="1:12">
      <c r="A632" s="50"/>
      <c r="B632" s="51"/>
      <c r="E632" s="53"/>
      <c r="F632" s="53"/>
      <c r="G632" s="53"/>
      <c r="H632" s="53"/>
      <c r="I632" s="53"/>
      <c r="J632" s="480"/>
      <c r="K632" s="481"/>
      <c r="L632" s="55"/>
    </row>
    <row r="633" s="52" customFormat="1" customHeight="1" spans="1:12">
      <c r="A633" s="50"/>
      <c r="B633" s="51"/>
      <c r="E633" s="53"/>
      <c r="F633" s="53"/>
      <c r="G633" s="53"/>
      <c r="H633" s="53"/>
      <c r="I633" s="53"/>
      <c r="J633" s="480"/>
      <c r="K633" s="481"/>
      <c r="L633" s="55"/>
    </row>
    <row r="634" s="52" customFormat="1" customHeight="1" spans="1:12">
      <c r="A634" s="50"/>
      <c r="B634" s="51"/>
      <c r="E634" s="53"/>
      <c r="F634" s="53"/>
      <c r="G634" s="53"/>
      <c r="H634" s="53"/>
      <c r="I634" s="53"/>
      <c r="J634" s="480"/>
      <c r="K634" s="481"/>
      <c r="L634" s="55"/>
    </row>
    <row r="635" s="52" customFormat="1" customHeight="1" spans="1:12">
      <c r="A635" s="50"/>
      <c r="B635" s="51"/>
      <c r="E635" s="53"/>
      <c r="F635" s="53"/>
      <c r="G635" s="53"/>
      <c r="H635" s="53"/>
      <c r="I635" s="53"/>
      <c r="J635" s="480"/>
      <c r="K635" s="481"/>
      <c r="L635" s="55"/>
    </row>
    <row r="636" s="52" customFormat="1" customHeight="1" spans="1:12">
      <c r="A636" s="50"/>
      <c r="B636" s="51"/>
      <c r="E636" s="53"/>
      <c r="F636" s="53"/>
      <c r="G636" s="53"/>
      <c r="H636" s="53"/>
      <c r="I636" s="53"/>
      <c r="J636" s="480"/>
      <c r="K636" s="481"/>
      <c r="L636" s="55"/>
    </row>
    <row r="637" s="52" customFormat="1" customHeight="1" spans="1:12">
      <c r="A637" s="50"/>
      <c r="B637" s="51"/>
      <c r="E637" s="53"/>
      <c r="F637" s="53"/>
      <c r="G637" s="53"/>
      <c r="H637" s="53"/>
      <c r="I637" s="53"/>
      <c r="J637" s="480"/>
      <c r="K637" s="481"/>
      <c r="L637" s="55"/>
    </row>
    <row r="638" s="52" customFormat="1" customHeight="1" spans="1:12">
      <c r="A638" s="50"/>
      <c r="B638" s="51"/>
      <c r="E638" s="53"/>
      <c r="F638" s="53"/>
      <c r="G638" s="53"/>
      <c r="H638" s="53"/>
      <c r="I638" s="53"/>
      <c r="J638" s="480"/>
      <c r="K638" s="481"/>
      <c r="L638" s="55"/>
    </row>
    <row r="639" s="52" customFormat="1" customHeight="1" spans="1:12">
      <c r="A639" s="50"/>
      <c r="B639" s="51"/>
      <c r="E639" s="53"/>
      <c r="F639" s="53"/>
      <c r="G639" s="53"/>
      <c r="H639" s="53"/>
      <c r="I639" s="53"/>
      <c r="J639" s="480"/>
      <c r="K639" s="481"/>
      <c r="L639" s="55"/>
    </row>
    <row r="640" s="52" customFormat="1" customHeight="1" spans="1:12">
      <c r="A640" s="50"/>
      <c r="B640" s="51"/>
      <c r="E640" s="53"/>
      <c r="F640" s="53"/>
      <c r="G640" s="53"/>
      <c r="H640" s="53"/>
      <c r="I640" s="53"/>
      <c r="J640" s="480"/>
      <c r="K640" s="481"/>
      <c r="L640" s="55"/>
    </row>
    <row r="641" s="52" customFormat="1" customHeight="1" spans="1:12">
      <c r="A641" s="50"/>
      <c r="B641" s="51"/>
      <c r="E641" s="53"/>
      <c r="F641" s="53"/>
      <c r="G641" s="53"/>
      <c r="H641" s="53"/>
      <c r="I641" s="53"/>
      <c r="J641" s="480"/>
      <c r="K641" s="481"/>
      <c r="L641" s="55"/>
    </row>
    <row r="642" s="52" customFormat="1" customHeight="1" spans="1:12">
      <c r="A642" s="50"/>
      <c r="B642" s="51"/>
      <c r="E642" s="53"/>
      <c r="F642" s="53"/>
      <c r="G642" s="53"/>
      <c r="H642" s="53"/>
      <c r="I642" s="53"/>
      <c r="J642" s="480"/>
      <c r="K642" s="481"/>
      <c r="L642" s="55"/>
    </row>
    <row r="643" s="52" customFormat="1" customHeight="1" spans="1:12">
      <c r="A643" s="50"/>
      <c r="B643" s="51"/>
      <c r="E643" s="53"/>
      <c r="F643" s="53"/>
      <c r="G643" s="53"/>
      <c r="H643" s="53"/>
      <c r="I643" s="53"/>
      <c r="J643" s="480"/>
      <c r="K643" s="481"/>
      <c r="L643" s="55"/>
    </row>
    <row r="644" s="52" customFormat="1" customHeight="1" spans="1:12">
      <c r="A644" s="50"/>
      <c r="B644" s="51"/>
      <c r="E644" s="53"/>
      <c r="F644" s="53"/>
      <c r="G644" s="53"/>
      <c r="H644" s="53"/>
      <c r="I644" s="53"/>
      <c r="J644" s="480"/>
      <c r="K644" s="481"/>
      <c r="L644" s="55"/>
    </row>
    <row r="645" s="52" customFormat="1" customHeight="1" spans="1:12">
      <c r="A645" s="50"/>
      <c r="B645" s="51"/>
      <c r="E645" s="53"/>
      <c r="F645" s="53"/>
      <c r="G645" s="53"/>
      <c r="H645" s="53"/>
      <c r="I645" s="53"/>
      <c r="J645" s="480"/>
      <c r="K645" s="481"/>
      <c r="L645" s="55"/>
    </row>
    <row r="646" s="52" customFormat="1" customHeight="1" spans="1:12">
      <c r="A646" s="50"/>
      <c r="B646" s="51"/>
      <c r="E646" s="53"/>
      <c r="F646" s="53"/>
      <c r="G646" s="53"/>
      <c r="H646" s="53"/>
      <c r="I646" s="53"/>
      <c r="J646" s="480"/>
      <c r="K646" s="481"/>
      <c r="L646" s="55"/>
    </row>
    <row r="647" s="52" customFormat="1" customHeight="1" spans="1:12">
      <c r="A647" s="50"/>
      <c r="B647" s="51"/>
      <c r="E647" s="53"/>
      <c r="F647" s="53"/>
      <c r="G647" s="53"/>
      <c r="H647" s="53"/>
      <c r="I647" s="53"/>
      <c r="J647" s="480"/>
      <c r="K647" s="481"/>
      <c r="L647" s="55"/>
    </row>
    <row r="648" s="52" customFormat="1" customHeight="1" spans="1:12">
      <c r="A648" s="50"/>
      <c r="B648" s="51"/>
      <c r="E648" s="53"/>
      <c r="F648" s="53"/>
      <c r="G648" s="53"/>
      <c r="H648" s="53"/>
      <c r="I648" s="53"/>
      <c r="J648" s="480"/>
      <c r="K648" s="481"/>
      <c r="L648" s="55"/>
    </row>
    <row r="649" s="52" customFormat="1" customHeight="1" spans="1:12">
      <c r="A649" s="50"/>
      <c r="B649" s="51"/>
      <c r="E649" s="53"/>
      <c r="F649" s="53"/>
      <c r="G649" s="53"/>
      <c r="H649" s="53"/>
      <c r="I649" s="53"/>
      <c r="J649" s="480"/>
      <c r="K649" s="481"/>
      <c r="L649" s="55"/>
    </row>
    <row r="650" s="52" customFormat="1" customHeight="1" spans="1:12">
      <c r="A650" s="50"/>
      <c r="B650" s="51"/>
      <c r="E650" s="53"/>
      <c r="F650" s="53"/>
      <c r="G650" s="53"/>
      <c r="H650" s="53"/>
      <c r="I650" s="53"/>
      <c r="J650" s="480"/>
      <c r="K650" s="481"/>
      <c r="L650" s="55"/>
    </row>
    <row r="651" s="52" customFormat="1" customHeight="1" spans="1:12">
      <c r="A651" s="50"/>
      <c r="B651" s="51"/>
      <c r="E651" s="53"/>
      <c r="F651" s="53"/>
      <c r="G651" s="53"/>
      <c r="H651" s="53"/>
      <c r="I651" s="53"/>
      <c r="J651" s="480"/>
      <c r="K651" s="481"/>
      <c r="L651" s="55"/>
    </row>
    <row r="652" s="52" customFormat="1" customHeight="1" spans="1:12">
      <c r="A652" s="50"/>
      <c r="B652" s="51"/>
      <c r="E652" s="53"/>
      <c r="F652" s="53"/>
      <c r="G652" s="53"/>
      <c r="H652" s="53"/>
      <c r="I652" s="53"/>
      <c r="J652" s="480"/>
      <c r="K652" s="481"/>
      <c r="L652" s="55"/>
    </row>
    <row r="653" s="52" customFormat="1" customHeight="1" spans="1:12">
      <c r="A653" s="50"/>
      <c r="B653" s="51"/>
      <c r="E653" s="53"/>
      <c r="F653" s="53"/>
      <c r="G653" s="53"/>
      <c r="H653" s="53"/>
      <c r="I653" s="53"/>
      <c r="J653" s="480"/>
      <c r="K653" s="481"/>
      <c r="L653" s="55"/>
    </row>
    <row r="654" s="52" customFormat="1" customHeight="1" spans="1:12">
      <c r="A654" s="50"/>
      <c r="B654" s="51"/>
      <c r="E654" s="53"/>
      <c r="F654" s="53"/>
      <c r="G654" s="53"/>
      <c r="H654" s="53"/>
      <c r="I654" s="53"/>
      <c r="J654" s="480"/>
      <c r="K654" s="481"/>
      <c r="L654" s="55"/>
    </row>
    <row r="655" s="52" customFormat="1" customHeight="1" spans="1:12">
      <c r="A655" s="50"/>
      <c r="B655" s="51"/>
      <c r="E655" s="53"/>
      <c r="F655" s="53"/>
      <c r="G655" s="53"/>
      <c r="H655" s="53"/>
      <c r="I655" s="53"/>
      <c r="J655" s="480"/>
      <c r="K655" s="481"/>
      <c r="L655" s="55"/>
    </row>
    <row r="656" s="52" customFormat="1" customHeight="1" spans="1:12">
      <c r="A656" s="50"/>
      <c r="B656" s="51"/>
      <c r="E656" s="53"/>
      <c r="F656" s="53"/>
      <c r="G656" s="53"/>
      <c r="H656" s="53"/>
      <c r="I656" s="53"/>
      <c r="J656" s="480"/>
      <c r="K656" s="481"/>
      <c r="L656" s="55"/>
    </row>
    <row r="657" s="52" customFormat="1" customHeight="1" spans="1:12">
      <c r="A657" s="50"/>
      <c r="B657" s="51"/>
      <c r="E657" s="53"/>
      <c r="F657" s="53"/>
      <c r="G657" s="53"/>
      <c r="H657" s="53"/>
      <c r="I657" s="53"/>
      <c r="J657" s="480"/>
      <c r="K657" s="481"/>
      <c r="L657" s="55"/>
    </row>
    <row r="658" s="52" customFormat="1" customHeight="1" spans="1:12">
      <c r="A658" s="50"/>
      <c r="B658" s="51"/>
      <c r="E658" s="53"/>
      <c r="F658" s="53"/>
      <c r="G658" s="53"/>
      <c r="H658" s="53"/>
      <c r="I658" s="53"/>
      <c r="J658" s="480"/>
      <c r="K658" s="481"/>
      <c r="L658" s="55"/>
    </row>
    <row r="659" s="52" customFormat="1" customHeight="1" spans="1:12">
      <c r="A659" s="50"/>
      <c r="B659" s="51"/>
      <c r="E659" s="53"/>
      <c r="F659" s="53"/>
      <c r="G659" s="53"/>
      <c r="H659" s="53"/>
      <c r="I659" s="53"/>
      <c r="J659" s="480"/>
      <c r="K659" s="481"/>
      <c r="L659" s="55"/>
    </row>
    <row r="660" s="52" customFormat="1" customHeight="1" spans="1:12">
      <c r="A660" s="50"/>
      <c r="B660" s="51"/>
      <c r="E660" s="53"/>
      <c r="F660" s="53"/>
      <c r="G660" s="53"/>
      <c r="H660" s="53"/>
      <c r="I660" s="53"/>
      <c r="J660" s="480"/>
      <c r="K660" s="481"/>
      <c r="L660" s="55"/>
    </row>
    <row r="661" s="52" customFormat="1" customHeight="1" spans="1:12">
      <c r="A661" s="50"/>
      <c r="B661" s="51"/>
      <c r="E661" s="53"/>
      <c r="F661" s="53"/>
      <c r="G661" s="53"/>
      <c r="H661" s="53"/>
      <c r="I661" s="53"/>
      <c r="J661" s="480"/>
      <c r="K661" s="481"/>
      <c r="L661" s="55"/>
    </row>
    <row r="662" s="52" customFormat="1" customHeight="1" spans="1:12">
      <c r="A662" s="50"/>
      <c r="B662" s="51"/>
      <c r="E662" s="53"/>
      <c r="F662" s="53"/>
      <c r="G662" s="53"/>
      <c r="H662" s="53"/>
      <c r="I662" s="53"/>
      <c r="J662" s="480"/>
      <c r="K662" s="481"/>
      <c r="L662" s="55"/>
    </row>
    <row r="663" s="52" customFormat="1" customHeight="1" spans="1:12">
      <c r="A663" s="50"/>
      <c r="B663" s="51"/>
      <c r="E663" s="53"/>
      <c r="F663" s="53"/>
      <c r="G663" s="53"/>
      <c r="H663" s="53"/>
      <c r="I663" s="53"/>
      <c r="J663" s="480"/>
      <c r="K663" s="481"/>
      <c r="L663" s="55"/>
    </row>
    <row r="664" s="52" customFormat="1" customHeight="1" spans="1:12">
      <c r="A664" s="50"/>
      <c r="B664" s="51"/>
      <c r="E664" s="53"/>
      <c r="F664" s="53"/>
      <c r="G664" s="53"/>
      <c r="H664" s="53"/>
      <c r="I664" s="53"/>
      <c r="J664" s="480"/>
      <c r="K664" s="481"/>
      <c r="L664" s="55"/>
    </row>
    <row r="665" s="52" customFormat="1" customHeight="1" spans="1:12">
      <c r="A665" s="50"/>
      <c r="B665" s="51"/>
      <c r="E665" s="53"/>
      <c r="F665" s="53"/>
      <c r="G665" s="53"/>
      <c r="H665" s="53"/>
      <c r="I665" s="53"/>
      <c r="J665" s="480"/>
      <c r="K665" s="481"/>
      <c r="L665" s="55"/>
    </row>
    <row r="666" s="52" customFormat="1" customHeight="1" spans="1:12">
      <c r="A666" s="50"/>
      <c r="B666" s="51"/>
      <c r="E666" s="53"/>
      <c r="F666" s="53"/>
      <c r="G666" s="53"/>
      <c r="H666" s="53"/>
      <c r="I666" s="53"/>
      <c r="J666" s="480"/>
      <c r="K666" s="481"/>
      <c r="L666" s="55"/>
    </row>
    <row r="667" s="52" customFormat="1" customHeight="1" spans="1:12">
      <c r="A667" s="50"/>
      <c r="B667" s="51"/>
      <c r="E667" s="53"/>
      <c r="F667" s="53"/>
      <c r="G667" s="53"/>
      <c r="H667" s="53"/>
      <c r="I667" s="53"/>
      <c r="J667" s="480"/>
      <c r="K667" s="481"/>
      <c r="L667" s="55"/>
    </row>
    <row r="668" s="52" customFormat="1" customHeight="1" spans="1:12">
      <c r="A668" s="50"/>
      <c r="B668" s="51"/>
      <c r="E668" s="53"/>
      <c r="F668" s="53"/>
      <c r="G668" s="53"/>
      <c r="H668" s="53"/>
      <c r="I668" s="53"/>
      <c r="J668" s="480"/>
      <c r="K668" s="481"/>
      <c r="L668" s="55"/>
    </row>
    <row r="669" s="52" customFormat="1" customHeight="1" spans="1:12">
      <c r="A669" s="50"/>
      <c r="B669" s="51"/>
      <c r="E669" s="53"/>
      <c r="F669" s="53"/>
      <c r="G669" s="53"/>
      <c r="H669" s="53"/>
      <c r="I669" s="53"/>
      <c r="J669" s="480"/>
      <c r="K669" s="481"/>
      <c r="L669" s="55"/>
    </row>
    <row r="670" s="52" customFormat="1" customHeight="1" spans="1:12">
      <c r="A670" s="50"/>
      <c r="B670" s="51"/>
      <c r="E670" s="53"/>
      <c r="F670" s="53"/>
      <c r="G670" s="53"/>
      <c r="H670" s="53"/>
      <c r="I670" s="53"/>
      <c r="J670" s="480"/>
      <c r="K670" s="481"/>
      <c r="L670" s="55"/>
    </row>
    <row r="671" s="52" customFormat="1" customHeight="1" spans="1:12">
      <c r="A671" s="50"/>
      <c r="B671" s="51"/>
      <c r="E671" s="53"/>
      <c r="F671" s="53"/>
      <c r="G671" s="53"/>
      <c r="H671" s="53"/>
      <c r="I671" s="53"/>
      <c r="J671" s="480"/>
      <c r="K671" s="481"/>
      <c r="L671" s="55"/>
    </row>
    <row r="672" s="52" customFormat="1" customHeight="1" spans="1:12">
      <c r="A672" s="50"/>
      <c r="B672" s="51"/>
      <c r="E672" s="53"/>
      <c r="F672" s="53"/>
      <c r="G672" s="53"/>
      <c r="H672" s="53"/>
      <c r="I672" s="53"/>
      <c r="J672" s="480"/>
      <c r="K672" s="481"/>
      <c r="L672" s="55"/>
    </row>
    <row r="673" s="52" customFormat="1" customHeight="1" spans="1:12">
      <c r="A673" s="50"/>
      <c r="B673" s="51"/>
      <c r="E673" s="53"/>
      <c r="F673" s="53"/>
      <c r="G673" s="53"/>
      <c r="H673" s="53"/>
      <c r="I673" s="53"/>
      <c r="J673" s="480"/>
      <c r="K673" s="481"/>
      <c r="L673" s="55"/>
    </row>
    <row r="674" s="52" customFormat="1" customHeight="1" spans="1:12">
      <c r="A674" s="50"/>
      <c r="B674" s="51"/>
      <c r="E674" s="53"/>
      <c r="F674" s="53"/>
      <c r="G674" s="53"/>
      <c r="H674" s="53"/>
      <c r="I674" s="53"/>
      <c r="J674" s="480"/>
      <c r="K674" s="481"/>
      <c r="L674" s="55"/>
    </row>
    <row r="675" s="52" customFormat="1" customHeight="1" spans="1:12">
      <c r="A675" s="50"/>
      <c r="B675" s="51"/>
      <c r="E675" s="53"/>
      <c r="F675" s="53"/>
      <c r="G675" s="53"/>
      <c r="H675" s="53"/>
      <c r="I675" s="53"/>
      <c r="J675" s="480"/>
      <c r="K675" s="481"/>
      <c r="L675" s="55"/>
    </row>
    <row r="676" s="52" customFormat="1" customHeight="1" spans="1:12">
      <c r="A676" s="50"/>
      <c r="B676" s="51"/>
      <c r="E676" s="53"/>
      <c r="F676" s="53"/>
      <c r="G676" s="53"/>
      <c r="H676" s="53"/>
      <c r="I676" s="53"/>
      <c r="J676" s="480"/>
      <c r="K676" s="481"/>
      <c r="L676" s="55"/>
    </row>
    <row r="677" s="52" customFormat="1" customHeight="1" spans="1:12">
      <c r="A677" s="50"/>
      <c r="B677" s="51"/>
      <c r="E677" s="53"/>
      <c r="F677" s="53"/>
      <c r="G677" s="53"/>
      <c r="H677" s="53"/>
      <c r="I677" s="53"/>
      <c r="J677" s="480"/>
      <c r="K677" s="481"/>
      <c r="L677" s="55"/>
    </row>
    <row r="678" s="52" customFormat="1" customHeight="1" spans="1:12">
      <c r="A678" s="50"/>
      <c r="B678" s="51"/>
      <c r="E678" s="53"/>
      <c r="F678" s="53"/>
      <c r="G678" s="53"/>
      <c r="H678" s="53"/>
      <c r="I678" s="53"/>
      <c r="J678" s="480"/>
      <c r="K678" s="481"/>
      <c r="L678" s="55"/>
    </row>
    <row r="679" s="52" customFormat="1" customHeight="1" spans="1:12">
      <c r="A679" s="50"/>
      <c r="B679" s="51"/>
      <c r="E679" s="53"/>
      <c r="F679" s="53"/>
      <c r="G679" s="53"/>
      <c r="H679" s="53"/>
      <c r="I679" s="53"/>
      <c r="J679" s="480"/>
      <c r="K679" s="481"/>
      <c r="L679" s="55"/>
    </row>
    <row r="680" s="52" customFormat="1" customHeight="1" spans="1:12">
      <c r="A680" s="50"/>
      <c r="B680" s="51"/>
      <c r="E680" s="53"/>
      <c r="F680" s="53"/>
      <c r="G680" s="53"/>
      <c r="H680" s="53"/>
      <c r="I680" s="53"/>
      <c r="J680" s="480"/>
      <c r="K680" s="481"/>
      <c r="L680" s="55"/>
    </row>
    <row r="681" s="52" customFormat="1" customHeight="1" spans="1:12">
      <c r="A681" s="50"/>
      <c r="B681" s="51"/>
      <c r="E681" s="53"/>
      <c r="F681" s="53"/>
      <c r="G681" s="53"/>
      <c r="H681" s="53"/>
      <c r="I681" s="53"/>
      <c r="J681" s="480"/>
      <c r="K681" s="481"/>
      <c r="L681" s="55"/>
    </row>
    <row r="682" s="52" customFormat="1" customHeight="1" spans="1:12">
      <c r="A682" s="50"/>
      <c r="B682" s="51"/>
      <c r="E682" s="53"/>
      <c r="F682" s="53"/>
      <c r="G682" s="53"/>
      <c r="H682" s="53"/>
      <c r="I682" s="53"/>
      <c r="J682" s="480"/>
      <c r="K682" s="481"/>
      <c r="L682" s="55"/>
    </row>
    <row r="683" s="52" customFormat="1" customHeight="1" spans="1:12">
      <c r="A683" s="50"/>
      <c r="B683" s="51"/>
      <c r="E683" s="53"/>
      <c r="F683" s="53"/>
      <c r="G683" s="53"/>
      <c r="H683" s="53"/>
      <c r="I683" s="53"/>
      <c r="J683" s="480"/>
      <c r="K683" s="481"/>
      <c r="L683" s="55"/>
    </row>
    <row r="684" s="52" customFormat="1" customHeight="1" spans="1:12">
      <c r="A684" s="50"/>
      <c r="B684" s="51"/>
      <c r="E684" s="53"/>
      <c r="F684" s="53"/>
      <c r="G684" s="53"/>
      <c r="H684" s="53"/>
      <c r="I684" s="53"/>
      <c r="J684" s="480"/>
      <c r="K684" s="481"/>
      <c r="L684" s="55"/>
    </row>
    <row r="685" s="52" customFormat="1" customHeight="1" spans="1:12">
      <c r="A685" s="50"/>
      <c r="B685" s="51"/>
      <c r="E685" s="53"/>
      <c r="F685" s="53"/>
      <c r="G685" s="53"/>
      <c r="H685" s="53"/>
      <c r="I685" s="53"/>
      <c r="J685" s="480"/>
      <c r="K685" s="481"/>
      <c r="L685" s="55"/>
    </row>
    <row r="686" s="52" customFormat="1" customHeight="1" spans="1:12">
      <c r="A686" s="50"/>
      <c r="B686" s="51"/>
      <c r="E686" s="53"/>
      <c r="F686" s="53"/>
      <c r="G686" s="53"/>
      <c r="H686" s="53"/>
      <c r="I686" s="53"/>
      <c r="J686" s="480"/>
      <c r="K686" s="481"/>
      <c r="L686" s="55"/>
    </row>
    <row r="687" s="52" customFormat="1" customHeight="1" spans="1:12">
      <c r="A687" s="50"/>
      <c r="B687" s="51"/>
      <c r="E687" s="53"/>
      <c r="F687" s="53"/>
      <c r="G687" s="53"/>
      <c r="H687" s="53"/>
      <c r="I687" s="53"/>
      <c r="J687" s="480"/>
      <c r="K687" s="481"/>
      <c r="L687" s="55"/>
    </row>
    <row r="688" s="52" customFormat="1" customHeight="1" spans="1:12">
      <c r="A688" s="50"/>
      <c r="B688" s="51"/>
      <c r="E688" s="53"/>
      <c r="F688" s="53"/>
      <c r="G688" s="53"/>
      <c r="H688" s="53"/>
      <c r="I688" s="53"/>
      <c r="J688" s="480"/>
      <c r="K688" s="481"/>
      <c r="L688" s="55"/>
    </row>
    <row r="689" s="52" customFormat="1" customHeight="1" spans="1:12">
      <c r="A689" s="50"/>
      <c r="B689" s="51"/>
      <c r="E689" s="53"/>
      <c r="F689" s="53"/>
      <c r="G689" s="53"/>
      <c r="H689" s="53"/>
      <c r="I689" s="53"/>
      <c r="J689" s="480"/>
      <c r="K689" s="481"/>
      <c r="L689" s="55"/>
    </row>
    <row r="690" s="52" customFormat="1" customHeight="1" spans="1:12">
      <c r="A690" s="50"/>
      <c r="B690" s="51"/>
      <c r="E690" s="53"/>
      <c r="F690" s="53"/>
      <c r="G690" s="53"/>
      <c r="H690" s="53"/>
      <c r="I690" s="53"/>
      <c r="J690" s="480"/>
      <c r="K690" s="481"/>
      <c r="L690" s="55"/>
    </row>
    <row r="691" s="52" customFormat="1" customHeight="1" spans="1:12">
      <c r="A691" s="50"/>
      <c r="B691" s="51"/>
      <c r="E691" s="53"/>
      <c r="F691" s="53"/>
      <c r="G691" s="53"/>
      <c r="H691" s="53"/>
      <c r="I691" s="53"/>
      <c r="J691" s="480"/>
      <c r="K691" s="481"/>
      <c r="L691" s="55"/>
    </row>
    <row r="692" s="52" customFormat="1" customHeight="1" spans="1:12">
      <c r="A692" s="50"/>
      <c r="B692" s="51"/>
      <c r="E692" s="53"/>
      <c r="F692" s="53"/>
      <c r="G692" s="53"/>
      <c r="H692" s="53"/>
      <c r="I692" s="53"/>
      <c r="J692" s="480"/>
      <c r="K692" s="481"/>
      <c r="L692" s="55"/>
    </row>
    <row r="693" s="52" customFormat="1" customHeight="1" spans="1:12">
      <c r="A693" s="50"/>
      <c r="B693" s="51"/>
      <c r="E693" s="53"/>
      <c r="F693" s="53"/>
      <c r="G693" s="53"/>
      <c r="H693" s="53"/>
      <c r="I693" s="53"/>
      <c r="J693" s="480"/>
      <c r="K693" s="481"/>
      <c r="L693" s="55"/>
    </row>
    <row r="694" s="52" customFormat="1" customHeight="1" spans="1:12">
      <c r="A694" s="50"/>
      <c r="B694" s="51"/>
      <c r="E694" s="53"/>
      <c r="F694" s="53"/>
      <c r="G694" s="53"/>
      <c r="H694" s="53"/>
      <c r="I694" s="53"/>
      <c r="J694" s="480"/>
      <c r="K694" s="481"/>
      <c r="L694" s="55"/>
    </row>
    <row r="695" s="52" customFormat="1" customHeight="1" spans="1:12">
      <c r="A695" s="50"/>
      <c r="B695" s="51"/>
      <c r="E695" s="53"/>
      <c r="F695" s="53"/>
      <c r="G695" s="53"/>
      <c r="H695" s="53"/>
      <c r="I695" s="53"/>
      <c r="J695" s="480"/>
      <c r="K695" s="481"/>
      <c r="L695" s="55"/>
    </row>
    <row r="696" s="52" customFormat="1" customHeight="1" spans="1:12">
      <c r="A696" s="50"/>
      <c r="B696" s="51"/>
      <c r="E696" s="53"/>
      <c r="F696" s="53"/>
      <c r="G696" s="53"/>
      <c r="H696" s="53"/>
      <c r="I696" s="53"/>
      <c r="J696" s="480"/>
      <c r="K696" s="481"/>
      <c r="L696" s="55"/>
    </row>
    <row r="697" s="52" customFormat="1" customHeight="1" spans="1:12">
      <c r="A697" s="50"/>
      <c r="B697" s="51"/>
      <c r="E697" s="53"/>
      <c r="F697" s="53"/>
      <c r="G697" s="53"/>
      <c r="H697" s="53"/>
      <c r="I697" s="53"/>
      <c r="J697" s="480"/>
      <c r="K697" s="481"/>
      <c r="L697" s="55"/>
    </row>
    <row r="698" s="52" customFormat="1" customHeight="1" spans="1:12">
      <c r="A698" s="50"/>
      <c r="B698" s="51"/>
      <c r="E698" s="53"/>
      <c r="F698" s="53"/>
      <c r="G698" s="53"/>
      <c r="H698" s="53"/>
      <c r="I698" s="53"/>
      <c r="J698" s="480"/>
      <c r="K698" s="481"/>
      <c r="L698" s="55"/>
    </row>
    <row r="699" s="52" customFormat="1" customHeight="1" spans="1:12">
      <c r="A699" s="50"/>
      <c r="B699" s="51"/>
      <c r="E699" s="53"/>
      <c r="F699" s="53"/>
      <c r="G699" s="53"/>
      <c r="H699" s="53"/>
      <c r="I699" s="53"/>
      <c r="J699" s="480"/>
      <c r="K699" s="481"/>
      <c r="L699" s="55"/>
    </row>
    <row r="700" s="52" customFormat="1" customHeight="1" spans="1:12">
      <c r="A700" s="50"/>
      <c r="B700" s="51"/>
      <c r="E700" s="53"/>
      <c r="F700" s="53"/>
      <c r="G700" s="53"/>
      <c r="H700" s="53"/>
      <c r="I700" s="53"/>
      <c r="J700" s="480"/>
      <c r="K700" s="481"/>
      <c r="L700" s="55"/>
    </row>
    <row r="701" s="52" customFormat="1" customHeight="1" spans="1:12">
      <c r="A701" s="183"/>
      <c r="B701" s="51"/>
      <c r="E701" s="53"/>
      <c r="F701" s="53"/>
      <c r="G701" s="53"/>
      <c r="H701" s="53"/>
      <c r="I701" s="53"/>
      <c r="J701" s="480"/>
      <c r="K701" s="481"/>
      <c r="L701" s="55"/>
    </row>
    <row r="702" s="52" customFormat="1" customHeight="1" spans="1:12">
      <c r="A702" s="183"/>
      <c r="B702" s="51"/>
      <c r="E702" s="53"/>
      <c r="F702" s="53"/>
      <c r="G702" s="53"/>
      <c r="H702" s="53"/>
      <c r="I702" s="53"/>
      <c r="J702" s="480"/>
      <c r="K702" s="481"/>
      <c r="L702" s="55"/>
    </row>
    <row r="703" s="52" customFormat="1" customHeight="1" spans="1:12">
      <c r="A703" s="183"/>
      <c r="B703" s="51"/>
      <c r="E703" s="53"/>
      <c r="F703" s="53"/>
      <c r="G703" s="53"/>
      <c r="H703" s="53"/>
      <c r="I703" s="53"/>
      <c r="J703" s="480"/>
      <c r="K703" s="481"/>
      <c r="L703" s="55"/>
    </row>
    <row r="704" s="52" customFormat="1" customHeight="1" spans="1:12">
      <c r="A704" s="183"/>
      <c r="B704" s="51"/>
      <c r="E704" s="53"/>
      <c r="F704" s="53"/>
      <c r="G704" s="53"/>
      <c r="H704" s="53"/>
      <c r="I704" s="53"/>
      <c r="J704" s="480"/>
      <c r="K704" s="481"/>
      <c r="L704" s="55"/>
    </row>
    <row r="705" s="52" customFormat="1" customHeight="1" spans="1:12">
      <c r="A705" s="183"/>
      <c r="B705" s="51"/>
      <c r="E705" s="53"/>
      <c r="F705" s="53"/>
      <c r="G705" s="53"/>
      <c r="H705" s="53"/>
      <c r="I705" s="53"/>
      <c r="J705" s="480"/>
      <c r="K705" s="481"/>
      <c r="L705" s="55"/>
    </row>
    <row r="706" s="52" customFormat="1" customHeight="1" spans="1:12">
      <c r="A706" s="183"/>
      <c r="B706" s="51"/>
      <c r="E706" s="53"/>
      <c r="F706" s="53"/>
      <c r="G706" s="53"/>
      <c r="H706" s="53"/>
      <c r="I706" s="53"/>
      <c r="J706" s="480"/>
      <c r="K706" s="481"/>
      <c r="L706" s="55"/>
    </row>
    <row r="707" s="52" customFormat="1" customHeight="1" spans="1:12">
      <c r="A707" s="183"/>
      <c r="B707" s="51"/>
      <c r="E707" s="53"/>
      <c r="F707" s="53"/>
      <c r="G707" s="53"/>
      <c r="H707" s="53"/>
      <c r="I707" s="53"/>
      <c r="J707" s="480"/>
      <c r="K707" s="481"/>
      <c r="L707" s="55"/>
    </row>
    <row r="708" s="52" customFormat="1" customHeight="1" spans="1:12">
      <c r="A708" s="183"/>
      <c r="B708" s="51"/>
      <c r="E708" s="53"/>
      <c r="F708" s="53"/>
      <c r="G708" s="53"/>
      <c r="H708" s="53"/>
      <c r="I708" s="53"/>
      <c r="J708" s="480"/>
      <c r="K708" s="481"/>
      <c r="L708" s="55"/>
    </row>
    <row r="709" s="52" customFormat="1" customHeight="1" spans="1:12">
      <c r="A709" s="183"/>
      <c r="B709" s="51"/>
      <c r="E709" s="53"/>
      <c r="F709" s="53"/>
      <c r="G709" s="53"/>
      <c r="H709" s="53"/>
      <c r="I709" s="53"/>
      <c r="J709" s="480"/>
      <c r="K709" s="481"/>
      <c r="L709" s="55"/>
    </row>
    <row r="710" s="52" customFormat="1" customHeight="1" spans="1:12">
      <c r="A710" s="183"/>
      <c r="B710" s="51"/>
      <c r="E710" s="53"/>
      <c r="F710" s="53"/>
      <c r="G710" s="53"/>
      <c r="H710" s="53"/>
      <c r="I710" s="53"/>
      <c r="J710" s="480"/>
      <c r="K710" s="481"/>
      <c r="L710" s="55"/>
    </row>
  </sheetData>
  <mergeCells count="147">
    <mergeCell ref="A1:L1"/>
    <mergeCell ref="A2:K2"/>
    <mergeCell ref="A3:K3"/>
    <mergeCell ref="A4:K4"/>
    <mergeCell ref="A5:K5"/>
    <mergeCell ref="E14:I14"/>
    <mergeCell ref="A27:D27"/>
    <mergeCell ref="K27:L27"/>
    <mergeCell ref="E33:I33"/>
    <mergeCell ref="A57:D57"/>
    <mergeCell ref="K57:L57"/>
    <mergeCell ref="E63:I63"/>
    <mergeCell ref="A92:D92"/>
    <mergeCell ref="K92:L92"/>
    <mergeCell ref="E97:I97"/>
    <mergeCell ref="A122:D122"/>
    <mergeCell ref="K122:L122"/>
    <mergeCell ref="E128:I128"/>
    <mergeCell ref="A155:D155"/>
    <mergeCell ref="K155:L155"/>
    <mergeCell ref="E160:I160"/>
    <mergeCell ref="A183:D183"/>
    <mergeCell ref="K183:L183"/>
    <mergeCell ref="E190:I190"/>
    <mergeCell ref="A215:D215"/>
    <mergeCell ref="K215:L215"/>
    <mergeCell ref="E220:I220"/>
    <mergeCell ref="A247:D247"/>
    <mergeCell ref="K247:L247"/>
    <mergeCell ref="E251:I251"/>
    <mergeCell ref="A278:D278"/>
    <mergeCell ref="K278:L278"/>
    <mergeCell ref="E282:I282"/>
    <mergeCell ref="A304:D304"/>
    <mergeCell ref="K304:L304"/>
    <mergeCell ref="E311:I311"/>
    <mergeCell ref="A334:D334"/>
    <mergeCell ref="K334:L334"/>
    <mergeCell ref="A335:D335"/>
    <mergeCell ref="K335:L335"/>
    <mergeCell ref="A338:K338"/>
    <mergeCell ref="A339:K339"/>
    <mergeCell ref="A340:K340"/>
    <mergeCell ref="A341:K341"/>
    <mergeCell ref="E350:I350"/>
    <mergeCell ref="A364:D364"/>
    <mergeCell ref="K364:L364"/>
    <mergeCell ref="E368:I368"/>
    <mergeCell ref="A393:D393"/>
    <mergeCell ref="K393:L393"/>
    <mergeCell ref="E398:I398"/>
    <mergeCell ref="A423:D423"/>
    <mergeCell ref="K423:L423"/>
    <mergeCell ref="E428:I428"/>
    <mergeCell ref="A451:D451"/>
    <mergeCell ref="K451:L451"/>
    <mergeCell ref="E458:I458"/>
    <mergeCell ref="A469:D469"/>
    <mergeCell ref="K469:L469"/>
    <mergeCell ref="A470:D470"/>
    <mergeCell ref="K470:L470"/>
    <mergeCell ref="A471:D471"/>
    <mergeCell ref="K471:L471"/>
    <mergeCell ref="E511:I511"/>
    <mergeCell ref="A523:D523"/>
    <mergeCell ref="K523:L523"/>
    <mergeCell ref="E528:I528"/>
    <mergeCell ref="A551:D551"/>
    <mergeCell ref="K551:L551"/>
    <mergeCell ref="E557:I557"/>
    <mergeCell ref="A582:D582"/>
    <mergeCell ref="K582:L582"/>
    <mergeCell ref="E586:I586"/>
    <mergeCell ref="A605:D605"/>
    <mergeCell ref="K605:L605"/>
    <mergeCell ref="A606:D606"/>
    <mergeCell ref="K606:L606"/>
    <mergeCell ref="E612:I612"/>
    <mergeCell ref="A625:D625"/>
    <mergeCell ref="K625:L625"/>
    <mergeCell ref="A626:D626"/>
    <mergeCell ref="K626:L626"/>
    <mergeCell ref="A627:D627"/>
    <mergeCell ref="K627:L627"/>
    <mergeCell ref="A14:A15"/>
    <mergeCell ref="A33:A34"/>
    <mergeCell ref="A63:A64"/>
    <mergeCell ref="A97:A98"/>
    <mergeCell ref="A128:A129"/>
    <mergeCell ref="A160:A161"/>
    <mergeCell ref="A190:A191"/>
    <mergeCell ref="A220:A221"/>
    <mergeCell ref="A251:A252"/>
    <mergeCell ref="A282:A283"/>
    <mergeCell ref="A311:A312"/>
    <mergeCell ref="A350:A351"/>
    <mergeCell ref="A368:A369"/>
    <mergeCell ref="A398:A399"/>
    <mergeCell ref="A428:A429"/>
    <mergeCell ref="A458:A459"/>
    <mergeCell ref="A511:A512"/>
    <mergeCell ref="A528:A529"/>
    <mergeCell ref="A557:A558"/>
    <mergeCell ref="A586:A587"/>
    <mergeCell ref="A612:A613"/>
    <mergeCell ref="B14:B15"/>
    <mergeCell ref="B33:B34"/>
    <mergeCell ref="B63:B64"/>
    <mergeCell ref="B97:B98"/>
    <mergeCell ref="B128:B129"/>
    <mergeCell ref="B160:B161"/>
    <mergeCell ref="B190:B191"/>
    <mergeCell ref="B220:B221"/>
    <mergeCell ref="B251:B252"/>
    <mergeCell ref="B282:B283"/>
    <mergeCell ref="B311:B312"/>
    <mergeCell ref="B350:B351"/>
    <mergeCell ref="B368:B369"/>
    <mergeCell ref="B398:B399"/>
    <mergeCell ref="B428:B429"/>
    <mergeCell ref="B458:B459"/>
    <mergeCell ref="B511:B512"/>
    <mergeCell ref="B528:B529"/>
    <mergeCell ref="B557:B558"/>
    <mergeCell ref="B586:B587"/>
    <mergeCell ref="B612:B613"/>
    <mergeCell ref="C14:C15"/>
    <mergeCell ref="C33:C34"/>
    <mergeCell ref="C63:C64"/>
    <mergeCell ref="C97:C98"/>
    <mergeCell ref="C128:C129"/>
    <mergeCell ref="C160:C161"/>
    <mergeCell ref="C190:C191"/>
    <mergeCell ref="C220:C221"/>
    <mergeCell ref="C251:C252"/>
    <mergeCell ref="C282:C283"/>
    <mergeCell ref="C311:C312"/>
    <mergeCell ref="C350:C351"/>
    <mergeCell ref="C368:C369"/>
    <mergeCell ref="C398:C399"/>
    <mergeCell ref="C428:C429"/>
    <mergeCell ref="C458:C459"/>
    <mergeCell ref="C511:C512"/>
    <mergeCell ref="C528:C529"/>
    <mergeCell ref="C557:C558"/>
    <mergeCell ref="C586:C587"/>
    <mergeCell ref="C612:C613"/>
  </mergeCells>
  <pageMargins left="0.236220472440945" right="0.15748031496063" top="0.905511811023622" bottom="0.15748031496063" header="0.905511811023622" footer="0.15748031496063"/>
  <pageSetup paperSize="9" scale="98" firstPageNumber="81" orientation="landscape" useFirstPageNumber="1"/>
  <headerFooter>
    <oddFooter>&amp;R&amp;11&amp;P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F0"/>
  </sheetPr>
  <dimension ref="A1:L117"/>
  <sheetViews>
    <sheetView view="pageBreakPreview" zoomScaleNormal="100" topLeftCell="A117" workbookViewId="0">
      <selection activeCell="G7" sqref="G7"/>
    </sheetView>
  </sheetViews>
  <sheetFormatPr defaultColWidth="9.14285714285714" defaultRowHeight="23.25"/>
  <cols>
    <col min="1" max="1" width="4.28571428571429" style="50" customWidth="1"/>
    <col min="2" max="2" width="22.4285714285714" style="51" customWidth="1"/>
    <col min="3" max="3" width="21.5714285714286" style="52" customWidth="1"/>
    <col min="4" max="4" width="16.5714285714286" style="52" customWidth="1"/>
    <col min="5" max="5" width="9.85714285714286" style="53" customWidth="1"/>
    <col min="6" max="6" width="9.28571428571429" style="53" customWidth="1"/>
    <col min="7" max="9" width="10.1428571428571" style="53" customWidth="1"/>
    <col min="10" max="10" width="11.2857142857143" style="54" customWidth="1"/>
    <col min="11" max="11" width="13.7142857142857" style="52" customWidth="1"/>
    <col min="12" max="12" width="9.28571428571429" style="55" customWidth="1"/>
    <col min="13" max="16384" width="9.14285714285714" style="52"/>
  </cols>
  <sheetData>
    <row r="1" s="42" customFormat="1" ht="20.25" customHeight="1" spans="1:12">
      <c r="A1" s="56" t="s">
        <v>715</v>
      </c>
      <c r="B1" s="56"/>
      <c r="C1" s="56"/>
      <c r="D1" s="56"/>
      <c r="E1" s="56"/>
      <c r="F1" s="56"/>
      <c r="G1" s="56"/>
      <c r="H1" s="56"/>
      <c r="I1" s="56"/>
      <c r="J1" s="56"/>
      <c r="K1" s="119"/>
      <c r="L1" s="106" t="s">
        <v>230</v>
      </c>
    </row>
    <row r="2" s="42" customFormat="1" ht="20.25" customHeight="1" spans="1:12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="42" customFormat="1" ht="20.25" customHeight="1" spans="1:12">
      <c r="A3" s="56" t="s">
        <v>716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105"/>
    </row>
    <row r="4" s="42" customFormat="1" ht="20.25" customHeight="1" spans="1:12">
      <c r="A4" s="56" t="s">
        <v>34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105"/>
    </row>
    <row r="5" s="42" customFormat="1" ht="20.25" customHeight="1" spans="1:12">
      <c r="A5" s="57" t="s">
        <v>717</v>
      </c>
      <c r="B5" s="58"/>
      <c r="C5" s="56"/>
      <c r="D5" s="56"/>
      <c r="E5" s="56"/>
      <c r="F5" s="56"/>
      <c r="G5" s="56"/>
      <c r="H5" s="56"/>
      <c r="I5" s="56"/>
      <c r="J5" s="56"/>
      <c r="K5" s="56"/>
      <c r="L5" s="105"/>
    </row>
    <row r="6" s="42" customFormat="1" ht="20.25" customHeight="1" spans="1:12">
      <c r="A6" s="59" t="s">
        <v>718</v>
      </c>
      <c r="B6" s="60"/>
      <c r="C6" s="56"/>
      <c r="D6" s="56"/>
      <c r="E6" s="56"/>
      <c r="F6" s="56"/>
      <c r="G6" s="56"/>
      <c r="H6" s="56"/>
      <c r="I6" s="56"/>
      <c r="J6" s="56"/>
      <c r="K6" s="56"/>
      <c r="L6" s="105"/>
    </row>
    <row r="7" s="42" customFormat="1" ht="20.25" customHeight="1" spans="1:12">
      <c r="A7" s="59" t="s">
        <v>435</v>
      </c>
      <c r="B7" s="60"/>
      <c r="C7" s="56"/>
      <c r="D7" s="61" t="s">
        <v>719</v>
      </c>
      <c r="E7" s="56"/>
      <c r="F7" s="56"/>
      <c r="G7" s="56"/>
      <c r="H7" s="56"/>
      <c r="I7" s="56"/>
      <c r="J7" s="56"/>
      <c r="K7" s="56"/>
      <c r="L7" s="105"/>
    </row>
    <row r="8" s="42" customFormat="1" ht="20.25" customHeight="1" spans="1:12">
      <c r="A8" s="59" t="s">
        <v>720</v>
      </c>
      <c r="B8" s="60"/>
      <c r="C8" s="56"/>
      <c r="E8" s="56"/>
      <c r="F8" s="56"/>
      <c r="G8" s="56"/>
      <c r="H8" s="56"/>
      <c r="I8" s="56"/>
      <c r="J8" s="56"/>
      <c r="K8" s="56"/>
      <c r="L8" s="105"/>
    </row>
    <row r="9" s="42" customFormat="1" ht="20.25" customHeight="1" spans="1:12">
      <c r="A9" s="59" t="s">
        <v>721</v>
      </c>
      <c r="B9" s="60"/>
      <c r="C9" s="56"/>
      <c r="D9" s="56"/>
      <c r="E9" s="56"/>
      <c r="F9" s="56"/>
      <c r="G9" s="56"/>
      <c r="H9" s="56"/>
      <c r="I9" s="56"/>
      <c r="J9" s="56"/>
      <c r="K9" s="56"/>
      <c r="L9" s="105"/>
    </row>
    <row r="10" s="42" customFormat="1" ht="20.25" customHeight="1" spans="1:12">
      <c r="A10" s="61" t="s">
        <v>722</v>
      </c>
      <c r="B10" s="62"/>
      <c r="C10" s="56"/>
      <c r="D10" s="56"/>
      <c r="E10" s="56"/>
      <c r="F10" s="56"/>
      <c r="G10" s="56"/>
      <c r="H10" s="56"/>
      <c r="I10" s="56"/>
      <c r="J10" s="56"/>
      <c r="K10" s="56"/>
      <c r="L10" s="105"/>
    </row>
    <row r="11" s="42" customFormat="1" ht="20.25" customHeight="1" spans="1:12">
      <c r="A11" s="58"/>
      <c r="B11" s="46" t="s">
        <v>723</v>
      </c>
      <c r="C11" s="56"/>
      <c r="D11" s="56"/>
      <c r="E11" s="56"/>
      <c r="F11" s="56"/>
      <c r="G11" s="56"/>
      <c r="H11" s="56"/>
      <c r="I11" s="56"/>
      <c r="J11" s="56"/>
      <c r="K11" s="56"/>
      <c r="L11" s="105"/>
    </row>
    <row r="12" s="42" customFormat="1" ht="20.25" customHeight="1" spans="1:12">
      <c r="A12" s="63"/>
      <c r="B12" s="61" t="s">
        <v>724</v>
      </c>
      <c r="C12" s="64"/>
      <c r="D12" s="64"/>
      <c r="E12" s="65"/>
      <c r="F12" s="65"/>
      <c r="G12" s="65"/>
      <c r="H12" s="65"/>
      <c r="I12" s="120"/>
      <c r="J12" s="63"/>
      <c r="K12" s="63"/>
      <c r="L12" s="63"/>
    </row>
    <row r="13" s="43" customFormat="1" ht="20.25" customHeight="1" spans="1:12">
      <c r="A13" s="66" t="s">
        <v>44</v>
      </c>
      <c r="B13" s="67" t="s">
        <v>14</v>
      </c>
      <c r="C13" s="66" t="s">
        <v>45</v>
      </c>
      <c r="D13" s="68" t="s">
        <v>46</v>
      </c>
      <c r="E13" s="69" t="s">
        <v>47</v>
      </c>
      <c r="F13" s="70"/>
      <c r="G13" s="70"/>
      <c r="H13" s="70"/>
      <c r="I13" s="121"/>
      <c r="J13" s="122" t="s">
        <v>48</v>
      </c>
      <c r="K13" s="67" t="s">
        <v>49</v>
      </c>
      <c r="L13" s="67" t="s">
        <v>50</v>
      </c>
    </row>
    <row r="14" s="43" customFormat="1" ht="20.25" customHeight="1" spans="1:12">
      <c r="A14" s="66"/>
      <c r="B14" s="71"/>
      <c r="C14" s="66"/>
      <c r="D14" s="72" t="s">
        <v>51</v>
      </c>
      <c r="E14" s="73">
        <v>2566</v>
      </c>
      <c r="F14" s="73">
        <v>2567</v>
      </c>
      <c r="G14" s="73">
        <v>2568</v>
      </c>
      <c r="H14" s="73">
        <v>2569</v>
      </c>
      <c r="I14" s="73">
        <v>2570</v>
      </c>
      <c r="J14" s="123" t="s">
        <v>52</v>
      </c>
      <c r="K14" s="71" t="s">
        <v>53</v>
      </c>
      <c r="L14" s="71" t="s">
        <v>54</v>
      </c>
    </row>
    <row r="15" s="44" customFormat="1" ht="19.5" customHeight="1" spans="1:12">
      <c r="A15" s="74">
        <v>1</v>
      </c>
      <c r="B15" s="75" t="s">
        <v>725</v>
      </c>
      <c r="C15" s="76" t="s">
        <v>146</v>
      </c>
      <c r="D15" s="77" t="s">
        <v>339</v>
      </c>
      <c r="E15" s="78">
        <v>100000</v>
      </c>
      <c r="F15" s="78">
        <v>100000</v>
      </c>
      <c r="G15" s="78">
        <v>100000</v>
      </c>
      <c r="H15" s="78">
        <v>100000</v>
      </c>
      <c r="I15" s="78">
        <v>100000</v>
      </c>
      <c r="J15" s="868" t="s">
        <v>148</v>
      </c>
      <c r="K15" s="125" t="s">
        <v>149</v>
      </c>
      <c r="L15" s="126" t="s">
        <v>60</v>
      </c>
    </row>
    <row r="16" s="44" customFormat="1" ht="19.5" customHeight="1" spans="1:12">
      <c r="A16" s="79"/>
      <c r="B16" s="75" t="s">
        <v>726</v>
      </c>
      <c r="C16" s="80"/>
      <c r="D16" s="81"/>
      <c r="E16" s="82"/>
      <c r="F16" s="82"/>
      <c r="G16" s="82"/>
      <c r="H16" s="82"/>
      <c r="I16" s="82"/>
      <c r="J16" s="127"/>
      <c r="K16" s="128"/>
      <c r="L16" s="129"/>
    </row>
    <row r="17" s="44" customFormat="1" ht="19.5" customHeight="1" spans="1:12">
      <c r="A17" s="79"/>
      <c r="B17" s="75" t="s">
        <v>727</v>
      </c>
      <c r="C17" s="80"/>
      <c r="D17" s="81"/>
      <c r="E17" s="82"/>
      <c r="F17" s="82"/>
      <c r="G17" s="82"/>
      <c r="H17" s="82"/>
      <c r="I17" s="82"/>
      <c r="J17" s="127"/>
      <c r="K17" s="128"/>
      <c r="L17" s="129"/>
    </row>
    <row r="18" s="44" customFormat="1" ht="19.5" customHeight="1" spans="1:12">
      <c r="A18" s="79"/>
      <c r="B18" s="75" t="s">
        <v>238</v>
      </c>
      <c r="C18" s="80" t="s">
        <v>465</v>
      </c>
      <c r="D18" s="81"/>
      <c r="E18" s="83"/>
      <c r="F18" s="83"/>
      <c r="G18" s="82"/>
      <c r="H18" s="82"/>
      <c r="I18" s="82"/>
      <c r="J18" s="130" t="s">
        <v>152</v>
      </c>
      <c r="K18" s="128" t="s">
        <v>402</v>
      </c>
      <c r="L18" s="129"/>
    </row>
    <row r="19" s="44" customFormat="1" ht="19.5" customHeight="1" spans="1:12">
      <c r="A19" s="79"/>
      <c r="B19" s="75"/>
      <c r="C19" s="80"/>
      <c r="D19" s="81"/>
      <c r="E19" s="83"/>
      <c r="F19" s="83"/>
      <c r="G19" s="82"/>
      <c r="H19" s="82"/>
      <c r="I19" s="82"/>
      <c r="J19" s="127"/>
      <c r="K19" s="128"/>
      <c r="L19" s="129"/>
    </row>
    <row r="20" s="44" customFormat="1" ht="3" customHeight="1" spans="1:12">
      <c r="A20" s="84"/>
      <c r="B20" s="85"/>
      <c r="C20" s="86"/>
      <c r="D20" s="87"/>
      <c r="E20" s="88"/>
      <c r="F20" s="88"/>
      <c r="G20" s="88"/>
      <c r="H20" s="88"/>
      <c r="I20" s="88"/>
      <c r="J20" s="131"/>
      <c r="K20" s="132"/>
      <c r="L20" s="133"/>
    </row>
    <row r="21" s="44" customFormat="1" ht="18" customHeight="1" spans="1:12">
      <c r="A21" s="89"/>
      <c r="B21" s="90"/>
      <c r="C21" s="91"/>
      <c r="D21" s="77"/>
      <c r="E21" s="78"/>
      <c r="F21" s="78"/>
      <c r="G21" s="78"/>
      <c r="H21" s="78"/>
      <c r="I21" s="78"/>
      <c r="J21" s="134"/>
      <c r="K21" s="135"/>
      <c r="L21" s="136"/>
    </row>
    <row r="22" s="44" customFormat="1" ht="18" customHeight="1" spans="1:12">
      <c r="A22" s="92"/>
      <c r="B22" s="75"/>
      <c r="C22" s="93"/>
      <c r="D22" s="81"/>
      <c r="E22" s="94"/>
      <c r="F22" s="94"/>
      <c r="G22" s="94"/>
      <c r="H22" s="94"/>
      <c r="I22" s="82"/>
      <c r="J22" s="137"/>
      <c r="K22" s="138"/>
      <c r="L22" s="139"/>
    </row>
    <row r="23" s="44" customFormat="1" ht="18" customHeight="1" spans="1:12">
      <c r="A23" s="92"/>
      <c r="B23" s="75"/>
      <c r="C23" s="93"/>
      <c r="D23" s="81"/>
      <c r="E23" s="94"/>
      <c r="F23" s="94"/>
      <c r="G23" s="94"/>
      <c r="H23" s="94"/>
      <c r="I23" s="82"/>
      <c r="J23" s="137"/>
      <c r="K23" s="138"/>
      <c r="L23" s="139"/>
    </row>
    <row r="24" s="44" customFormat="1" ht="4.5" customHeight="1" spans="1:12">
      <c r="A24" s="95"/>
      <c r="B24" s="85"/>
      <c r="C24" s="96"/>
      <c r="D24" s="97"/>
      <c r="E24" s="98"/>
      <c r="F24" s="98"/>
      <c r="G24" s="98"/>
      <c r="H24" s="98"/>
      <c r="I24" s="98"/>
      <c r="J24" s="130"/>
      <c r="K24" s="140"/>
      <c r="L24" s="141"/>
    </row>
    <row r="25" s="44" customFormat="1" ht="18" customHeight="1" spans="1:12">
      <c r="A25" s="89"/>
      <c r="B25" s="90"/>
      <c r="C25" s="91"/>
      <c r="D25" s="77"/>
      <c r="E25" s="78"/>
      <c r="F25" s="78"/>
      <c r="G25" s="78"/>
      <c r="H25" s="78"/>
      <c r="I25" s="124"/>
      <c r="J25" s="134"/>
      <c r="K25" s="135"/>
      <c r="L25" s="136"/>
    </row>
    <row r="26" s="44" customFormat="1" ht="18" customHeight="1" spans="1:12">
      <c r="A26" s="92"/>
      <c r="B26" s="75"/>
      <c r="C26" s="93"/>
      <c r="D26" s="81"/>
      <c r="E26" s="94"/>
      <c r="F26" s="94"/>
      <c r="G26" s="94"/>
      <c r="H26" s="94"/>
      <c r="I26" s="82"/>
      <c r="J26" s="137"/>
      <c r="K26" s="138"/>
      <c r="L26" s="139"/>
    </row>
    <row r="27" s="44" customFormat="1" ht="4.5" customHeight="1" spans="1:12">
      <c r="A27" s="95"/>
      <c r="B27" s="85"/>
      <c r="C27" s="96"/>
      <c r="D27" s="97"/>
      <c r="E27" s="98"/>
      <c r="F27" s="98"/>
      <c r="G27" s="98"/>
      <c r="H27" s="98"/>
      <c r="I27" s="98"/>
      <c r="J27" s="131"/>
      <c r="K27" s="142"/>
      <c r="L27" s="141"/>
    </row>
    <row r="28" s="45" customFormat="1" ht="18.75" spans="1:12">
      <c r="A28" s="99"/>
      <c r="B28" s="100"/>
      <c r="C28" s="100"/>
      <c r="D28" s="101"/>
      <c r="E28" s="102"/>
      <c r="F28" s="102"/>
      <c r="G28" s="102"/>
      <c r="H28" s="102"/>
      <c r="I28" s="102"/>
      <c r="J28" s="143"/>
      <c r="K28" s="144"/>
      <c r="L28" s="145"/>
    </row>
    <row r="29" s="45" customFormat="1" ht="18.75" spans="1:12">
      <c r="A29" s="103"/>
      <c r="B29" s="103"/>
      <c r="C29" s="103"/>
      <c r="D29" s="103"/>
      <c r="E29" s="104"/>
      <c r="F29" s="104"/>
      <c r="G29" s="104"/>
      <c r="H29" s="104"/>
      <c r="I29" s="104"/>
      <c r="J29" s="146"/>
      <c r="K29" s="147"/>
      <c r="L29" s="147"/>
    </row>
    <row r="30" s="45" customFormat="1" ht="18.75" spans="1:12">
      <c r="A30" s="103"/>
      <c r="B30" s="103"/>
      <c r="C30" s="103"/>
      <c r="D30" s="103"/>
      <c r="E30" s="104"/>
      <c r="F30" s="104"/>
      <c r="G30" s="104"/>
      <c r="H30" s="104"/>
      <c r="I30" s="104"/>
      <c r="J30" s="146"/>
      <c r="K30" s="147"/>
      <c r="L30" s="147"/>
    </row>
    <row r="31" s="45" customFormat="1" ht="18.75" spans="1:12">
      <c r="A31" s="103"/>
      <c r="B31" s="103"/>
      <c r="C31" s="103"/>
      <c r="D31" s="103"/>
      <c r="E31" s="104"/>
      <c r="F31" s="104"/>
      <c r="G31" s="104"/>
      <c r="H31" s="104"/>
      <c r="I31" s="104"/>
      <c r="J31" s="146"/>
      <c r="K31" s="147"/>
      <c r="L31" s="147"/>
    </row>
    <row r="32" s="45" customFormat="1" ht="18.75" spans="1:12">
      <c r="A32" s="103"/>
      <c r="B32" s="103"/>
      <c r="C32" s="103"/>
      <c r="D32" s="103"/>
      <c r="E32" s="104"/>
      <c r="F32" s="104"/>
      <c r="G32" s="104"/>
      <c r="H32" s="104"/>
      <c r="I32" s="104"/>
      <c r="J32" s="146"/>
      <c r="K32" s="147"/>
      <c r="L32" s="147"/>
    </row>
    <row r="33" s="42" customFormat="1" ht="20.25" customHeight="1" spans="2:12">
      <c r="B33" s="105" t="s">
        <v>456</v>
      </c>
      <c r="C33" s="105"/>
      <c r="D33" s="105"/>
      <c r="E33" s="105"/>
      <c r="F33" s="105"/>
      <c r="G33" s="105"/>
      <c r="H33" s="105"/>
      <c r="I33" s="105"/>
      <c r="J33" s="105"/>
      <c r="K33" s="105"/>
      <c r="L33" s="105"/>
    </row>
    <row r="34" s="42" customFormat="1" ht="20.25" customHeight="1" spans="1:12">
      <c r="A34" s="63"/>
      <c r="B34" s="64" t="s">
        <v>457</v>
      </c>
      <c r="C34" s="64"/>
      <c r="D34" s="64"/>
      <c r="E34" s="65"/>
      <c r="F34" s="65"/>
      <c r="G34" s="65"/>
      <c r="H34" s="65"/>
      <c r="I34" s="120"/>
      <c r="J34" s="63"/>
      <c r="K34" s="63"/>
      <c r="L34" s="63"/>
    </row>
    <row r="35" s="46" customFormat="1" ht="20.25" customHeight="1" spans="1:12">
      <c r="A35" s="106" t="s">
        <v>44</v>
      </c>
      <c r="B35" s="107" t="s">
        <v>14</v>
      </c>
      <c r="C35" s="106" t="s">
        <v>45</v>
      </c>
      <c r="D35" s="108" t="s">
        <v>46</v>
      </c>
      <c r="E35" s="109" t="s">
        <v>47</v>
      </c>
      <c r="F35" s="110"/>
      <c r="G35" s="110"/>
      <c r="H35" s="110"/>
      <c r="I35" s="148"/>
      <c r="J35" s="149" t="s">
        <v>48</v>
      </c>
      <c r="K35" s="107" t="s">
        <v>49</v>
      </c>
      <c r="L35" s="107" t="s">
        <v>50</v>
      </c>
    </row>
    <row r="36" s="46" customFormat="1" ht="20.25" customHeight="1" spans="1:12">
      <c r="A36" s="106"/>
      <c r="B36" s="111"/>
      <c r="C36" s="106"/>
      <c r="D36" s="72" t="s">
        <v>51</v>
      </c>
      <c r="E36" s="112">
        <v>2566</v>
      </c>
      <c r="F36" s="112">
        <v>2567</v>
      </c>
      <c r="G36" s="112">
        <v>2568</v>
      </c>
      <c r="H36" s="112">
        <v>2569</v>
      </c>
      <c r="I36" s="112">
        <v>2570</v>
      </c>
      <c r="J36" s="150" t="s">
        <v>52</v>
      </c>
      <c r="K36" s="111" t="s">
        <v>53</v>
      </c>
      <c r="L36" s="111" t="s">
        <v>54</v>
      </c>
    </row>
    <row r="37" s="44" customFormat="1" ht="18" customHeight="1" spans="1:12">
      <c r="A37" s="89">
        <v>4</v>
      </c>
      <c r="B37" s="90" t="s">
        <v>458</v>
      </c>
      <c r="C37" s="91" t="s">
        <v>443</v>
      </c>
      <c r="D37" s="77" t="s">
        <v>339</v>
      </c>
      <c r="E37" s="78">
        <v>200000</v>
      </c>
      <c r="F37" s="78">
        <v>200000</v>
      </c>
      <c r="G37" s="78">
        <v>200000</v>
      </c>
      <c r="H37" s="78">
        <v>200000</v>
      </c>
      <c r="I37" s="124">
        <v>200000</v>
      </c>
      <c r="J37" s="134" t="s">
        <v>449</v>
      </c>
      <c r="K37" s="135" t="s">
        <v>450</v>
      </c>
      <c r="L37" s="136" t="s">
        <v>60</v>
      </c>
    </row>
    <row r="38" s="44" customFormat="1" ht="18" customHeight="1" spans="1:12">
      <c r="A38" s="92"/>
      <c r="B38" s="75" t="s">
        <v>454</v>
      </c>
      <c r="C38" s="93" t="s">
        <v>445</v>
      </c>
      <c r="D38" s="81"/>
      <c r="E38" s="94"/>
      <c r="F38" s="94"/>
      <c r="G38" s="94"/>
      <c r="H38" s="94"/>
      <c r="I38" s="82"/>
      <c r="J38" s="137" t="s">
        <v>452</v>
      </c>
      <c r="K38" s="138" t="s">
        <v>453</v>
      </c>
      <c r="L38" s="139"/>
    </row>
    <row r="39" s="44" customFormat="1" ht="3" customHeight="1" spans="1:12">
      <c r="A39" s="113"/>
      <c r="B39" s="96"/>
      <c r="C39" s="96"/>
      <c r="D39" s="97"/>
      <c r="E39" s="98"/>
      <c r="F39" s="98"/>
      <c r="G39" s="98"/>
      <c r="H39" s="98"/>
      <c r="I39" s="98"/>
      <c r="J39" s="131"/>
      <c r="K39" s="142"/>
      <c r="L39" s="141"/>
    </row>
    <row r="40" s="44" customFormat="1" ht="18" customHeight="1" spans="1:12">
      <c r="A40" s="114">
        <v>5</v>
      </c>
      <c r="B40" s="91" t="s">
        <v>459</v>
      </c>
      <c r="C40" s="91" t="s">
        <v>443</v>
      </c>
      <c r="D40" s="77" t="s">
        <v>339</v>
      </c>
      <c r="E40" s="78">
        <v>200000</v>
      </c>
      <c r="F40" s="78">
        <v>200000</v>
      </c>
      <c r="G40" s="78">
        <v>200000</v>
      </c>
      <c r="H40" s="78">
        <v>200000</v>
      </c>
      <c r="I40" s="124">
        <v>200000</v>
      </c>
      <c r="J40" s="134" t="s">
        <v>449</v>
      </c>
      <c r="K40" s="135" t="s">
        <v>450</v>
      </c>
      <c r="L40" s="136" t="s">
        <v>60</v>
      </c>
    </row>
    <row r="41" s="44" customFormat="1" ht="18" customHeight="1" spans="1:12">
      <c r="A41" s="115"/>
      <c r="B41" s="93" t="s">
        <v>460</v>
      </c>
      <c r="C41" s="93" t="s">
        <v>445</v>
      </c>
      <c r="D41" s="81"/>
      <c r="E41" s="94"/>
      <c r="F41" s="94"/>
      <c r="G41" s="94"/>
      <c r="H41" s="94"/>
      <c r="I41" s="82"/>
      <c r="J41" s="137" t="s">
        <v>452</v>
      </c>
      <c r="K41" s="138" t="s">
        <v>453</v>
      </c>
      <c r="L41" s="139"/>
    </row>
    <row r="42" s="44" customFormat="1" ht="18" customHeight="1" spans="1:12">
      <c r="A42" s="115"/>
      <c r="B42" s="93" t="s">
        <v>461</v>
      </c>
      <c r="C42" s="93"/>
      <c r="D42" s="81"/>
      <c r="E42" s="94"/>
      <c r="F42" s="94"/>
      <c r="G42" s="94"/>
      <c r="H42" s="94"/>
      <c r="I42" s="82"/>
      <c r="J42" s="137"/>
      <c r="K42" s="138"/>
      <c r="L42" s="139"/>
    </row>
    <row r="43" s="44" customFormat="1" ht="18" customHeight="1" spans="1:12">
      <c r="A43" s="113"/>
      <c r="B43" s="96"/>
      <c r="C43" s="96"/>
      <c r="D43" s="97"/>
      <c r="E43" s="98"/>
      <c r="F43" s="98"/>
      <c r="G43" s="98"/>
      <c r="H43" s="98"/>
      <c r="I43" s="98"/>
      <c r="J43" s="131"/>
      <c r="K43" s="142"/>
      <c r="L43" s="141"/>
    </row>
    <row r="44" s="44" customFormat="1" ht="18" customHeight="1" spans="1:12">
      <c r="A44" s="114">
        <v>6</v>
      </c>
      <c r="B44" s="91" t="s">
        <v>448</v>
      </c>
      <c r="C44" s="91" t="s">
        <v>443</v>
      </c>
      <c r="D44" s="77" t="s">
        <v>339</v>
      </c>
      <c r="E44" s="78">
        <v>1000000</v>
      </c>
      <c r="F44" s="78">
        <v>1000000</v>
      </c>
      <c r="G44" s="78">
        <v>1000000</v>
      </c>
      <c r="H44" s="78">
        <v>1000000</v>
      </c>
      <c r="I44" s="78">
        <v>1000000</v>
      </c>
      <c r="J44" s="134" t="s">
        <v>449</v>
      </c>
      <c r="K44" s="135" t="s">
        <v>450</v>
      </c>
      <c r="L44" s="136" t="s">
        <v>60</v>
      </c>
    </row>
    <row r="45" s="44" customFormat="1" ht="18" customHeight="1" spans="1:12">
      <c r="A45" s="115"/>
      <c r="B45" s="93" t="s">
        <v>462</v>
      </c>
      <c r="C45" s="93" t="s">
        <v>445</v>
      </c>
      <c r="D45" s="81"/>
      <c r="E45" s="94"/>
      <c r="F45" s="94"/>
      <c r="G45" s="94"/>
      <c r="H45" s="94"/>
      <c r="I45" s="82"/>
      <c r="J45" s="137" t="s">
        <v>452</v>
      </c>
      <c r="K45" s="138" t="s">
        <v>453</v>
      </c>
      <c r="L45" s="139"/>
    </row>
    <row r="46" s="44" customFormat="1" ht="18" customHeight="1" spans="1:12">
      <c r="A46" s="115"/>
      <c r="B46" s="93" t="s">
        <v>461</v>
      </c>
      <c r="C46" s="93"/>
      <c r="D46" s="81"/>
      <c r="E46" s="94"/>
      <c r="F46" s="94"/>
      <c r="G46" s="94"/>
      <c r="H46" s="94"/>
      <c r="I46" s="82"/>
      <c r="J46" s="137"/>
      <c r="K46" s="138"/>
      <c r="L46" s="139"/>
    </row>
    <row r="47" s="44" customFormat="1" ht="18" customHeight="1" spans="1:12">
      <c r="A47" s="113"/>
      <c r="B47" s="96"/>
      <c r="C47" s="96"/>
      <c r="D47" s="97"/>
      <c r="E47" s="98"/>
      <c r="F47" s="98"/>
      <c r="G47" s="98"/>
      <c r="H47" s="98"/>
      <c r="I47" s="98"/>
      <c r="J47" s="130"/>
      <c r="K47" s="140"/>
      <c r="L47" s="141"/>
    </row>
    <row r="48" s="44" customFormat="1" ht="19.5" customHeight="1" spans="1:12">
      <c r="A48" s="116">
        <v>7</v>
      </c>
      <c r="B48" s="93" t="s">
        <v>463</v>
      </c>
      <c r="C48" s="76" t="s">
        <v>146</v>
      </c>
      <c r="D48" s="77" t="s">
        <v>339</v>
      </c>
      <c r="E48" s="78">
        <v>100000</v>
      </c>
      <c r="F48" s="78">
        <v>100000</v>
      </c>
      <c r="G48" s="78">
        <v>100000</v>
      </c>
      <c r="H48" s="78">
        <v>100000</v>
      </c>
      <c r="I48" s="78">
        <v>100000</v>
      </c>
      <c r="J48" s="868" t="s">
        <v>148</v>
      </c>
      <c r="K48" s="125" t="s">
        <v>149</v>
      </c>
      <c r="L48" s="126" t="s">
        <v>60</v>
      </c>
    </row>
    <row r="49" s="44" customFormat="1" ht="19.5" customHeight="1" spans="1:12">
      <c r="A49" s="117"/>
      <c r="B49" s="93" t="s">
        <v>464</v>
      </c>
      <c r="C49" s="80" t="s">
        <v>465</v>
      </c>
      <c r="D49" s="81"/>
      <c r="E49" s="83"/>
      <c r="F49" s="83"/>
      <c r="G49" s="82"/>
      <c r="H49" s="82"/>
      <c r="I49" s="82"/>
      <c r="J49" s="130" t="s">
        <v>152</v>
      </c>
      <c r="K49" s="128" t="s">
        <v>402</v>
      </c>
      <c r="L49" s="129"/>
    </row>
    <row r="50" s="44" customFormat="1" ht="19.5" customHeight="1" spans="1:12">
      <c r="A50" s="117"/>
      <c r="B50" s="93" t="s">
        <v>461</v>
      </c>
      <c r="C50" s="80"/>
      <c r="D50" s="81"/>
      <c r="E50" s="83"/>
      <c r="F50" s="83"/>
      <c r="G50" s="82"/>
      <c r="H50" s="82"/>
      <c r="I50" s="82"/>
      <c r="J50" s="127"/>
      <c r="K50" s="128"/>
      <c r="L50" s="129"/>
    </row>
    <row r="51" s="44" customFormat="1" ht="19.5" customHeight="1" spans="1:12">
      <c r="A51" s="118"/>
      <c r="B51" s="96"/>
      <c r="C51" s="86"/>
      <c r="D51" s="87"/>
      <c r="E51" s="88"/>
      <c r="F51" s="88"/>
      <c r="G51" s="88"/>
      <c r="H51" s="88"/>
      <c r="I51" s="88"/>
      <c r="J51" s="131"/>
      <c r="K51" s="132"/>
      <c r="L51" s="133"/>
    </row>
    <row r="52" s="44" customFormat="1" ht="18" customHeight="1" spans="1:12">
      <c r="A52" s="114">
        <v>8</v>
      </c>
      <c r="B52" s="91" t="s">
        <v>466</v>
      </c>
      <c r="C52" s="91" t="s">
        <v>443</v>
      </c>
      <c r="D52" s="77" t="s">
        <v>467</v>
      </c>
      <c r="E52" s="78">
        <v>200000</v>
      </c>
      <c r="F52" s="78">
        <v>200000</v>
      </c>
      <c r="G52" s="78">
        <v>200000</v>
      </c>
      <c r="H52" s="78">
        <v>200000</v>
      </c>
      <c r="I52" s="124">
        <v>200000</v>
      </c>
      <c r="J52" s="134" t="s">
        <v>449</v>
      </c>
      <c r="K52" s="135" t="s">
        <v>450</v>
      </c>
      <c r="L52" s="136" t="s">
        <v>60</v>
      </c>
    </row>
    <row r="53" s="44" customFormat="1" ht="18" customHeight="1" spans="1:12">
      <c r="A53" s="115"/>
      <c r="B53" s="93" t="s">
        <v>447</v>
      </c>
      <c r="C53" s="93" t="s">
        <v>445</v>
      </c>
      <c r="D53" s="81"/>
      <c r="E53" s="94"/>
      <c r="F53" s="94"/>
      <c r="G53" s="94"/>
      <c r="H53" s="94"/>
      <c r="I53" s="82"/>
      <c r="J53" s="137" t="s">
        <v>452</v>
      </c>
      <c r="K53" s="138" t="s">
        <v>453</v>
      </c>
      <c r="L53" s="139"/>
    </row>
    <row r="54" s="44" customFormat="1" ht="18" customHeight="1" spans="1:12">
      <c r="A54" s="115"/>
      <c r="B54" s="93"/>
      <c r="C54" s="93"/>
      <c r="D54" s="81"/>
      <c r="E54" s="94"/>
      <c r="F54" s="94"/>
      <c r="G54" s="94"/>
      <c r="H54" s="94"/>
      <c r="I54" s="82"/>
      <c r="J54" s="137"/>
      <c r="K54" s="138"/>
      <c r="L54" s="139"/>
    </row>
    <row r="55" s="44" customFormat="1" ht="18" customHeight="1" spans="1:12">
      <c r="A55" s="113"/>
      <c r="B55" s="96"/>
      <c r="C55" s="96"/>
      <c r="D55" s="97"/>
      <c r="E55" s="98"/>
      <c r="F55" s="98"/>
      <c r="G55" s="98"/>
      <c r="H55" s="98"/>
      <c r="I55" s="98"/>
      <c r="J55" s="131"/>
      <c r="K55" s="142"/>
      <c r="L55" s="141"/>
    </row>
    <row r="56" s="44" customFormat="1" ht="18" customHeight="1" spans="1:12">
      <c r="A56" s="114">
        <v>9</v>
      </c>
      <c r="B56" s="91" t="s">
        <v>468</v>
      </c>
      <c r="C56" s="91" t="s">
        <v>443</v>
      </c>
      <c r="D56" s="77" t="s">
        <v>467</v>
      </c>
      <c r="E56" s="78">
        <v>200000</v>
      </c>
      <c r="F56" s="78">
        <v>200000</v>
      </c>
      <c r="G56" s="78">
        <v>200000</v>
      </c>
      <c r="H56" s="78">
        <v>200000</v>
      </c>
      <c r="I56" s="124">
        <v>200000</v>
      </c>
      <c r="J56" s="134" t="s">
        <v>449</v>
      </c>
      <c r="K56" s="135" t="s">
        <v>450</v>
      </c>
      <c r="L56" s="136" t="s">
        <v>60</v>
      </c>
    </row>
    <row r="57" s="44" customFormat="1" ht="18" customHeight="1" spans="1:12">
      <c r="A57" s="115"/>
      <c r="B57" s="93" t="s">
        <v>469</v>
      </c>
      <c r="C57" s="93" t="s">
        <v>445</v>
      </c>
      <c r="D57" s="81"/>
      <c r="E57" s="94"/>
      <c r="F57" s="94"/>
      <c r="G57" s="94"/>
      <c r="H57" s="94"/>
      <c r="I57" s="82"/>
      <c r="J57" s="137" t="s">
        <v>452</v>
      </c>
      <c r="K57" s="138" t="s">
        <v>453</v>
      </c>
      <c r="L57" s="139"/>
    </row>
    <row r="58" s="44" customFormat="1" ht="18" customHeight="1" spans="1:12">
      <c r="A58" s="115"/>
      <c r="B58" s="93" t="s">
        <v>447</v>
      </c>
      <c r="C58" s="93"/>
      <c r="D58" s="81"/>
      <c r="E58" s="94"/>
      <c r="F58" s="94"/>
      <c r="G58" s="94"/>
      <c r="H58" s="94"/>
      <c r="I58" s="82"/>
      <c r="J58" s="137"/>
      <c r="K58" s="138"/>
      <c r="L58" s="139"/>
    </row>
    <row r="59" s="44" customFormat="1" ht="18" customHeight="1" spans="1:12">
      <c r="A59" s="113"/>
      <c r="B59" s="96"/>
      <c r="C59" s="96"/>
      <c r="D59" s="97"/>
      <c r="E59" s="98"/>
      <c r="F59" s="98"/>
      <c r="G59" s="98"/>
      <c r="H59" s="98"/>
      <c r="I59" s="98"/>
      <c r="J59" s="131"/>
      <c r="K59" s="142"/>
      <c r="L59" s="141"/>
    </row>
    <row r="60" s="45" customFormat="1" ht="18.75" spans="1:12">
      <c r="A60" s="99" t="s">
        <v>19</v>
      </c>
      <c r="B60" s="100"/>
      <c r="C60" s="100"/>
      <c r="D60" s="101"/>
      <c r="E60" s="102">
        <f>SUM(E37:E56)</f>
        <v>1900000</v>
      </c>
      <c r="F60" s="102">
        <f>SUM(F37:F56)</f>
        <v>1900000</v>
      </c>
      <c r="G60" s="102">
        <f>SUM(G37:G56)</f>
        <v>1900000</v>
      </c>
      <c r="H60" s="102">
        <f>SUM(H37:H56)</f>
        <v>1900000</v>
      </c>
      <c r="I60" s="102">
        <f>SUM(I37:I56)</f>
        <v>1900000</v>
      </c>
      <c r="J60" s="143"/>
      <c r="K60" s="144">
        <f>SUM(E60:J60)</f>
        <v>9500000</v>
      </c>
      <c r="L60" s="145"/>
    </row>
    <row r="61" s="45" customFormat="1" ht="18.75" spans="1:12">
      <c r="A61" s="103"/>
      <c r="B61" s="103"/>
      <c r="C61" s="103"/>
      <c r="D61" s="103"/>
      <c r="E61" s="104"/>
      <c r="F61" s="104"/>
      <c r="G61" s="104"/>
      <c r="H61" s="104"/>
      <c r="I61" s="104"/>
      <c r="J61" s="146"/>
      <c r="K61" s="147"/>
      <c r="L61" s="147"/>
    </row>
    <row r="62" s="45" customFormat="1" ht="18.75" spans="1:12">
      <c r="A62" s="103"/>
      <c r="B62" s="103"/>
      <c r="C62" s="103"/>
      <c r="D62" s="103"/>
      <c r="E62" s="104"/>
      <c r="F62" s="104"/>
      <c r="G62" s="104"/>
      <c r="H62" s="104"/>
      <c r="I62" s="104"/>
      <c r="J62" s="146"/>
      <c r="K62" s="147"/>
      <c r="L62" s="147"/>
    </row>
    <row r="63" s="42" customFormat="1" ht="20.25" customHeight="1" spans="2:12">
      <c r="B63" s="105" t="s">
        <v>456</v>
      </c>
      <c r="C63" s="105"/>
      <c r="D63" s="105"/>
      <c r="E63" s="105"/>
      <c r="F63" s="105"/>
      <c r="G63" s="105"/>
      <c r="H63" s="105"/>
      <c r="I63" s="105"/>
      <c r="J63" s="105"/>
      <c r="K63" s="105"/>
      <c r="L63" s="105"/>
    </row>
    <row r="64" s="42" customFormat="1" ht="20.25" customHeight="1" spans="1:12">
      <c r="A64" s="63"/>
      <c r="B64" s="64" t="s">
        <v>457</v>
      </c>
      <c r="C64" s="64"/>
      <c r="D64" s="64"/>
      <c r="E64" s="65"/>
      <c r="F64" s="65"/>
      <c r="G64" s="65"/>
      <c r="H64" s="65"/>
      <c r="I64" s="120"/>
      <c r="J64" s="63"/>
      <c r="K64" s="63"/>
      <c r="L64" s="63"/>
    </row>
    <row r="65" s="46" customFormat="1" ht="20.25" customHeight="1" spans="1:12">
      <c r="A65" s="106" t="s">
        <v>44</v>
      </c>
      <c r="B65" s="107" t="s">
        <v>14</v>
      </c>
      <c r="C65" s="106" t="s">
        <v>45</v>
      </c>
      <c r="D65" s="108" t="s">
        <v>46</v>
      </c>
      <c r="E65" s="109" t="s">
        <v>47</v>
      </c>
      <c r="F65" s="110"/>
      <c r="G65" s="110"/>
      <c r="H65" s="110"/>
      <c r="I65" s="148"/>
      <c r="J65" s="149" t="s">
        <v>48</v>
      </c>
      <c r="K65" s="107" t="s">
        <v>49</v>
      </c>
      <c r="L65" s="107" t="s">
        <v>50</v>
      </c>
    </row>
    <row r="66" s="46" customFormat="1" ht="20.25" customHeight="1" spans="1:12">
      <c r="A66" s="106"/>
      <c r="B66" s="111"/>
      <c r="C66" s="106"/>
      <c r="D66" s="72" t="s">
        <v>51</v>
      </c>
      <c r="E66" s="112">
        <v>2566</v>
      </c>
      <c r="F66" s="112">
        <v>2567</v>
      </c>
      <c r="G66" s="112">
        <v>2568</v>
      </c>
      <c r="H66" s="112">
        <v>2569</v>
      </c>
      <c r="I66" s="112">
        <v>2570</v>
      </c>
      <c r="J66" s="150" t="s">
        <v>52</v>
      </c>
      <c r="K66" s="111" t="s">
        <v>53</v>
      </c>
      <c r="L66" s="111" t="s">
        <v>54</v>
      </c>
    </row>
    <row r="67" s="44" customFormat="1" ht="18" customHeight="1" spans="1:12">
      <c r="A67" s="114">
        <v>10</v>
      </c>
      <c r="B67" s="91" t="s">
        <v>448</v>
      </c>
      <c r="C67" s="91" t="s">
        <v>443</v>
      </c>
      <c r="D67" s="77" t="s">
        <v>339</v>
      </c>
      <c r="E67" s="78">
        <v>1000000</v>
      </c>
      <c r="F67" s="78">
        <v>1000000</v>
      </c>
      <c r="G67" s="78">
        <v>1000000</v>
      </c>
      <c r="H67" s="78">
        <v>1000000</v>
      </c>
      <c r="I67" s="78">
        <v>1000000</v>
      </c>
      <c r="J67" s="134" t="s">
        <v>449</v>
      </c>
      <c r="K67" s="135" t="s">
        <v>450</v>
      </c>
      <c r="L67" s="136" t="s">
        <v>60</v>
      </c>
    </row>
    <row r="68" s="44" customFormat="1" ht="18" customHeight="1" spans="1:12">
      <c r="A68" s="115"/>
      <c r="B68" s="93" t="s">
        <v>451</v>
      </c>
      <c r="C68" s="93" t="s">
        <v>445</v>
      </c>
      <c r="D68" s="81"/>
      <c r="E68" s="94"/>
      <c r="F68" s="94"/>
      <c r="G68" s="94"/>
      <c r="H68" s="94"/>
      <c r="I68" s="82"/>
      <c r="J68" s="137" t="s">
        <v>452</v>
      </c>
      <c r="K68" s="138" t="s">
        <v>453</v>
      </c>
      <c r="L68" s="139"/>
    </row>
    <row r="69" s="44" customFormat="1" ht="18" customHeight="1" spans="1:12">
      <c r="A69" s="115"/>
      <c r="B69" s="93" t="s">
        <v>470</v>
      </c>
      <c r="C69" s="93"/>
      <c r="D69" s="81"/>
      <c r="E69" s="94"/>
      <c r="F69" s="94"/>
      <c r="G69" s="94"/>
      <c r="H69" s="94"/>
      <c r="I69" s="82"/>
      <c r="J69" s="137"/>
      <c r="K69" s="138"/>
      <c r="L69" s="139"/>
    </row>
    <row r="70" s="44" customFormat="1" ht="7.5" customHeight="1" spans="1:12">
      <c r="A70" s="113"/>
      <c r="B70" s="96"/>
      <c r="C70" s="96"/>
      <c r="D70" s="97"/>
      <c r="E70" s="98"/>
      <c r="F70" s="98"/>
      <c r="G70" s="98"/>
      <c r="H70" s="98"/>
      <c r="I70" s="98"/>
      <c r="J70" s="130"/>
      <c r="K70" s="140"/>
      <c r="L70" s="141"/>
    </row>
    <row r="71" s="44" customFormat="1" ht="18" customHeight="1" spans="1:12">
      <c r="A71" s="114">
        <v>11</v>
      </c>
      <c r="B71" s="91" t="s">
        <v>448</v>
      </c>
      <c r="C71" s="91" t="s">
        <v>443</v>
      </c>
      <c r="D71" s="77" t="s">
        <v>339</v>
      </c>
      <c r="E71" s="78">
        <v>1000000</v>
      </c>
      <c r="F71" s="78">
        <v>1000000</v>
      </c>
      <c r="G71" s="78">
        <v>1000000</v>
      </c>
      <c r="H71" s="78">
        <v>1000000</v>
      </c>
      <c r="I71" s="78">
        <v>1000000</v>
      </c>
      <c r="J71" s="134" t="s">
        <v>449</v>
      </c>
      <c r="K71" s="135" t="s">
        <v>450</v>
      </c>
      <c r="L71" s="136" t="s">
        <v>60</v>
      </c>
    </row>
    <row r="72" s="44" customFormat="1" ht="18" customHeight="1" spans="1:12">
      <c r="A72" s="115"/>
      <c r="B72" s="93" t="s">
        <v>471</v>
      </c>
      <c r="C72" s="93" t="s">
        <v>445</v>
      </c>
      <c r="D72" s="81" t="s">
        <v>472</v>
      </c>
      <c r="E72" s="94"/>
      <c r="F72" s="94"/>
      <c r="G72" s="94"/>
      <c r="H72" s="94"/>
      <c r="I72" s="82"/>
      <c r="J72" s="137" t="s">
        <v>452</v>
      </c>
      <c r="K72" s="138" t="s">
        <v>453</v>
      </c>
      <c r="L72" s="139"/>
    </row>
    <row r="73" s="44" customFormat="1" ht="18" customHeight="1" spans="1:12">
      <c r="A73" s="115"/>
      <c r="B73" s="93" t="s">
        <v>473</v>
      </c>
      <c r="C73" s="93"/>
      <c r="D73" s="81"/>
      <c r="E73" s="94"/>
      <c r="F73" s="94"/>
      <c r="G73" s="94"/>
      <c r="H73" s="94"/>
      <c r="I73" s="82"/>
      <c r="J73" s="137"/>
      <c r="K73" s="138"/>
      <c r="L73" s="139"/>
    </row>
    <row r="74" s="44" customFormat="1" ht="6" customHeight="1" spans="1:12">
      <c r="A74" s="113"/>
      <c r="B74" s="96"/>
      <c r="C74" s="96"/>
      <c r="D74" s="97"/>
      <c r="E74" s="98"/>
      <c r="F74" s="98"/>
      <c r="G74" s="98"/>
      <c r="H74" s="98"/>
      <c r="I74" s="98"/>
      <c r="J74" s="130"/>
      <c r="K74" s="140"/>
      <c r="L74" s="141"/>
    </row>
    <row r="75" s="44" customFormat="1" ht="18" customHeight="1" spans="1:12">
      <c r="A75" s="114">
        <v>12</v>
      </c>
      <c r="B75" s="91" t="s">
        <v>474</v>
      </c>
      <c r="C75" s="91" t="s">
        <v>443</v>
      </c>
      <c r="D75" s="77" t="s">
        <v>339</v>
      </c>
      <c r="E75" s="78">
        <v>200000</v>
      </c>
      <c r="F75" s="78">
        <v>200000</v>
      </c>
      <c r="G75" s="78">
        <v>200000</v>
      </c>
      <c r="H75" s="78">
        <v>200000</v>
      </c>
      <c r="I75" s="124">
        <v>200000</v>
      </c>
      <c r="J75" s="134" t="s">
        <v>449</v>
      </c>
      <c r="K75" s="135" t="s">
        <v>450</v>
      </c>
      <c r="L75" s="136" t="s">
        <v>60</v>
      </c>
    </row>
    <row r="76" s="44" customFormat="1" ht="18" customHeight="1" spans="1:12">
      <c r="A76" s="115"/>
      <c r="B76" s="93" t="s">
        <v>471</v>
      </c>
      <c r="C76" s="93" t="s">
        <v>445</v>
      </c>
      <c r="D76" s="81" t="s">
        <v>475</v>
      </c>
      <c r="E76" s="94"/>
      <c r="F76" s="94"/>
      <c r="G76" s="94"/>
      <c r="H76" s="94"/>
      <c r="I76" s="82"/>
      <c r="J76" s="137" t="s">
        <v>452</v>
      </c>
      <c r="K76" s="138" t="s">
        <v>453</v>
      </c>
      <c r="L76" s="139"/>
    </row>
    <row r="77" s="44" customFormat="1" ht="18" customHeight="1" spans="1:12">
      <c r="A77" s="115"/>
      <c r="B77" s="93" t="s">
        <v>473</v>
      </c>
      <c r="C77" s="93"/>
      <c r="D77" s="81"/>
      <c r="E77" s="94"/>
      <c r="F77" s="94"/>
      <c r="G77" s="94"/>
      <c r="H77" s="94"/>
      <c r="I77" s="82"/>
      <c r="J77" s="137"/>
      <c r="K77" s="138"/>
      <c r="L77" s="139"/>
    </row>
    <row r="78" s="44" customFormat="1" ht="6.75" customHeight="1" spans="1:12">
      <c r="A78" s="113"/>
      <c r="B78" s="96"/>
      <c r="C78" s="96"/>
      <c r="D78" s="97"/>
      <c r="E78" s="98"/>
      <c r="F78" s="98"/>
      <c r="G78" s="98"/>
      <c r="H78" s="98"/>
      <c r="I78" s="98"/>
      <c r="J78" s="130"/>
      <c r="K78" s="140"/>
      <c r="L78" s="141"/>
    </row>
    <row r="79" s="44" customFormat="1" ht="18" customHeight="1" spans="1:12">
      <c r="A79" s="114">
        <v>13</v>
      </c>
      <c r="B79" s="91" t="s">
        <v>476</v>
      </c>
      <c r="C79" s="91" t="s">
        <v>443</v>
      </c>
      <c r="D79" s="77" t="s">
        <v>339</v>
      </c>
      <c r="E79" s="78">
        <v>200000</v>
      </c>
      <c r="F79" s="78">
        <v>200000</v>
      </c>
      <c r="G79" s="78">
        <v>200000</v>
      </c>
      <c r="H79" s="78">
        <v>200000</v>
      </c>
      <c r="I79" s="124">
        <v>200000</v>
      </c>
      <c r="J79" s="134" t="s">
        <v>449</v>
      </c>
      <c r="K79" s="135" t="s">
        <v>450</v>
      </c>
      <c r="L79" s="136" t="s">
        <v>60</v>
      </c>
    </row>
    <row r="80" s="44" customFormat="1" ht="18" customHeight="1" spans="1:12">
      <c r="A80" s="115"/>
      <c r="B80" s="93" t="s">
        <v>477</v>
      </c>
      <c r="C80" s="93" t="s">
        <v>445</v>
      </c>
      <c r="D80" s="81"/>
      <c r="E80" s="94"/>
      <c r="F80" s="94"/>
      <c r="G80" s="94"/>
      <c r="H80" s="94"/>
      <c r="I80" s="82"/>
      <c r="J80" s="137" t="s">
        <v>452</v>
      </c>
      <c r="K80" s="138" t="s">
        <v>453</v>
      </c>
      <c r="L80" s="139"/>
    </row>
    <row r="81" s="44" customFormat="1" ht="18" customHeight="1" spans="1:12">
      <c r="A81" s="115"/>
      <c r="B81" s="93" t="s">
        <v>478</v>
      </c>
      <c r="C81" s="93"/>
      <c r="D81" s="81"/>
      <c r="E81" s="94"/>
      <c r="F81" s="94"/>
      <c r="G81" s="94"/>
      <c r="H81" s="94"/>
      <c r="I81" s="82"/>
      <c r="J81" s="137"/>
      <c r="K81" s="138"/>
      <c r="L81" s="139"/>
    </row>
    <row r="82" s="44" customFormat="1" ht="3.75" customHeight="1" spans="1:12">
      <c r="A82" s="113"/>
      <c r="B82" s="96"/>
      <c r="C82" s="96"/>
      <c r="D82" s="97"/>
      <c r="E82" s="98"/>
      <c r="F82" s="98"/>
      <c r="G82" s="98"/>
      <c r="H82" s="98"/>
      <c r="I82" s="98"/>
      <c r="J82" s="130"/>
      <c r="K82" s="140"/>
      <c r="L82" s="141"/>
    </row>
    <row r="83" s="44" customFormat="1" ht="18" customHeight="1" spans="1:12">
      <c r="A83" s="114">
        <v>14</v>
      </c>
      <c r="B83" s="91" t="s">
        <v>479</v>
      </c>
      <c r="C83" s="91" t="s">
        <v>443</v>
      </c>
      <c r="D83" s="77" t="s">
        <v>339</v>
      </c>
      <c r="E83" s="78">
        <v>100000</v>
      </c>
      <c r="F83" s="78">
        <v>100000</v>
      </c>
      <c r="G83" s="78">
        <v>100000</v>
      </c>
      <c r="H83" s="78">
        <v>100000</v>
      </c>
      <c r="I83" s="78">
        <v>100000</v>
      </c>
      <c r="J83" s="134" t="s">
        <v>449</v>
      </c>
      <c r="K83" s="135" t="s">
        <v>450</v>
      </c>
      <c r="L83" s="136" t="s">
        <v>60</v>
      </c>
    </row>
    <row r="84" s="44" customFormat="1" ht="18" customHeight="1" spans="1:12">
      <c r="A84" s="115"/>
      <c r="B84" s="93" t="s">
        <v>480</v>
      </c>
      <c r="C84" s="93" t="s">
        <v>445</v>
      </c>
      <c r="D84" s="81"/>
      <c r="E84" s="94"/>
      <c r="F84" s="94"/>
      <c r="G84" s="94"/>
      <c r="H84" s="94"/>
      <c r="I84" s="82"/>
      <c r="J84" s="137" t="s">
        <v>452</v>
      </c>
      <c r="K84" s="138" t="s">
        <v>453</v>
      </c>
      <c r="L84" s="139"/>
    </row>
    <row r="85" s="44" customFormat="1" ht="18" customHeight="1" spans="1:12">
      <c r="A85" s="115"/>
      <c r="B85" s="93" t="s">
        <v>478</v>
      </c>
      <c r="C85" s="93"/>
      <c r="D85" s="81"/>
      <c r="E85" s="94"/>
      <c r="F85" s="94"/>
      <c r="G85" s="94"/>
      <c r="H85" s="94"/>
      <c r="I85" s="82"/>
      <c r="J85" s="137"/>
      <c r="K85" s="138"/>
      <c r="L85" s="139"/>
    </row>
    <row r="86" s="44" customFormat="1" ht="5.25" customHeight="1" spans="1:12">
      <c r="A86" s="113"/>
      <c r="B86" s="96"/>
      <c r="C86" s="96"/>
      <c r="D86" s="97"/>
      <c r="E86" s="98"/>
      <c r="F86" s="98"/>
      <c r="G86" s="98"/>
      <c r="H86" s="98"/>
      <c r="I86" s="98"/>
      <c r="J86" s="130"/>
      <c r="K86" s="140"/>
      <c r="L86" s="141"/>
    </row>
    <row r="87" s="44" customFormat="1" ht="18" customHeight="1" spans="1:12">
      <c r="A87" s="114">
        <v>15</v>
      </c>
      <c r="B87" s="91" t="s">
        <v>481</v>
      </c>
      <c r="C87" s="91" t="s">
        <v>443</v>
      </c>
      <c r="D87" s="77" t="s">
        <v>339</v>
      </c>
      <c r="E87" s="78">
        <v>1000000</v>
      </c>
      <c r="F87" s="78">
        <v>1000000</v>
      </c>
      <c r="G87" s="78">
        <v>1000000</v>
      </c>
      <c r="H87" s="78">
        <v>1000000</v>
      </c>
      <c r="I87" s="78">
        <v>1000000</v>
      </c>
      <c r="J87" s="134" t="s">
        <v>449</v>
      </c>
      <c r="K87" s="135" t="s">
        <v>450</v>
      </c>
      <c r="L87" s="136" t="s">
        <v>60</v>
      </c>
    </row>
    <row r="88" s="44" customFormat="1" ht="18" customHeight="1" spans="1:12">
      <c r="A88" s="115"/>
      <c r="B88" s="93" t="s">
        <v>482</v>
      </c>
      <c r="C88" s="93" t="s">
        <v>445</v>
      </c>
      <c r="D88" s="81"/>
      <c r="E88" s="82"/>
      <c r="F88" s="82"/>
      <c r="G88" s="82"/>
      <c r="H88" s="82"/>
      <c r="I88" s="82"/>
      <c r="J88" s="137" t="s">
        <v>452</v>
      </c>
      <c r="K88" s="138" t="s">
        <v>453</v>
      </c>
      <c r="L88" s="139"/>
    </row>
    <row r="89" s="44" customFormat="1" ht="18" customHeight="1" spans="1:12">
      <c r="A89" s="115"/>
      <c r="B89" s="93" t="s">
        <v>483</v>
      </c>
      <c r="C89" s="93"/>
      <c r="D89" s="81"/>
      <c r="E89" s="82"/>
      <c r="F89" s="82"/>
      <c r="G89" s="82"/>
      <c r="H89" s="82"/>
      <c r="I89" s="82"/>
      <c r="J89" s="137"/>
      <c r="K89" s="138"/>
      <c r="L89" s="139"/>
    </row>
    <row r="90" s="44" customFormat="1" ht="18" customHeight="1" spans="1:12">
      <c r="A90" s="115"/>
      <c r="B90" s="93" t="s">
        <v>484</v>
      </c>
      <c r="C90" s="93"/>
      <c r="D90" s="81"/>
      <c r="E90" s="82"/>
      <c r="F90" s="82"/>
      <c r="G90" s="82"/>
      <c r="H90" s="82"/>
      <c r="I90" s="82"/>
      <c r="J90" s="137"/>
      <c r="K90" s="138"/>
      <c r="L90" s="139"/>
    </row>
    <row r="91" s="44" customFormat="1" ht="7.5" customHeight="1" spans="1:12">
      <c r="A91" s="113"/>
      <c r="B91" s="96"/>
      <c r="C91" s="96"/>
      <c r="D91" s="97"/>
      <c r="E91" s="98"/>
      <c r="F91" s="98"/>
      <c r="G91" s="98"/>
      <c r="H91" s="98"/>
      <c r="I91" s="98"/>
      <c r="J91" s="131"/>
      <c r="K91" s="142"/>
      <c r="L91" s="141"/>
    </row>
    <row r="92" s="45" customFormat="1" ht="18.75" spans="1:12">
      <c r="A92" s="99" t="s">
        <v>19</v>
      </c>
      <c r="B92" s="100"/>
      <c r="C92" s="100"/>
      <c r="D92" s="101"/>
      <c r="E92" s="102">
        <f>SUM(E67:E87)</f>
        <v>3500000</v>
      </c>
      <c r="F92" s="102">
        <f>SUM(F67:F87)</f>
        <v>3500000</v>
      </c>
      <c r="G92" s="102">
        <f>SUM(G67:G87)</f>
        <v>3500000</v>
      </c>
      <c r="H92" s="102">
        <f>SUM(H67:H87)</f>
        <v>3500000</v>
      </c>
      <c r="I92" s="102">
        <f>SUM(I67:I87)</f>
        <v>3500000</v>
      </c>
      <c r="J92" s="143"/>
      <c r="K92" s="144">
        <f>SUM(E92:J92)</f>
        <v>17500000</v>
      </c>
      <c r="L92" s="145"/>
    </row>
    <row r="93" s="45" customFormat="1" ht="18.75" spans="1:12">
      <c r="A93" s="99" t="s">
        <v>485</v>
      </c>
      <c r="B93" s="100"/>
      <c r="C93" s="100"/>
      <c r="D93" s="101"/>
      <c r="E93" s="102">
        <f>E28+E60+E92</f>
        <v>5400000</v>
      </c>
      <c r="F93" s="102">
        <f>F28+F60+F92</f>
        <v>5400000</v>
      </c>
      <c r="G93" s="102">
        <f>G28+G60+G92</f>
        <v>5400000</v>
      </c>
      <c r="H93" s="102">
        <f>H28+H60+H92</f>
        <v>5400000</v>
      </c>
      <c r="I93" s="102">
        <f>I28+I60+I92</f>
        <v>5400000</v>
      </c>
      <c r="J93" s="143"/>
      <c r="K93" s="144">
        <f>SUM(E93:J93)</f>
        <v>27000000</v>
      </c>
      <c r="L93" s="145"/>
    </row>
    <row r="94" s="45" customFormat="1" ht="18.75" spans="1:12">
      <c r="A94" s="103"/>
      <c r="B94" s="103"/>
      <c r="C94" s="103"/>
      <c r="D94" s="103"/>
      <c r="E94" s="104"/>
      <c r="F94" s="104"/>
      <c r="G94" s="104"/>
      <c r="H94" s="104"/>
      <c r="I94" s="104"/>
      <c r="J94" s="146"/>
      <c r="K94" s="147"/>
      <c r="L94" s="147"/>
    </row>
    <row r="95" s="45" customFormat="1" ht="18.75" spans="1:12">
      <c r="A95" s="103"/>
      <c r="B95" s="103"/>
      <c r="C95" s="103"/>
      <c r="D95" s="103"/>
      <c r="E95" s="104"/>
      <c r="F95" s="104"/>
      <c r="G95" s="104"/>
      <c r="H95" s="104"/>
      <c r="I95" s="104"/>
      <c r="J95" s="146"/>
      <c r="K95" s="147"/>
      <c r="L95" s="147"/>
    </row>
    <row r="96" s="42" customFormat="1" ht="20.25" customHeight="1" spans="1:12">
      <c r="A96" s="56" t="s">
        <v>30</v>
      </c>
      <c r="B96" s="56"/>
      <c r="C96" s="56"/>
      <c r="D96" s="56"/>
      <c r="E96" s="56"/>
      <c r="F96" s="56"/>
      <c r="G96" s="56"/>
      <c r="H96" s="56"/>
      <c r="I96" s="56"/>
      <c r="J96" s="56"/>
      <c r="K96" s="119"/>
      <c r="L96" s="106" t="s">
        <v>31</v>
      </c>
    </row>
    <row r="97" s="42" customFormat="1" ht="20.25" customHeight="1" spans="1:12">
      <c r="A97" s="56" t="s">
        <v>433</v>
      </c>
      <c r="B97" s="56"/>
      <c r="C97" s="56"/>
      <c r="D97" s="56"/>
      <c r="E97" s="56"/>
      <c r="F97" s="56"/>
      <c r="G97" s="56"/>
      <c r="H97" s="56"/>
      <c r="I97" s="56"/>
      <c r="J97" s="56"/>
      <c r="K97" s="56"/>
      <c r="L97" s="105"/>
    </row>
    <row r="98" s="42" customFormat="1" ht="20.25" customHeight="1" spans="1:12">
      <c r="A98" s="151" t="s">
        <v>33</v>
      </c>
      <c r="B98" s="151"/>
      <c r="C98" s="151"/>
      <c r="D98" s="151"/>
      <c r="E98" s="151"/>
      <c r="F98" s="151"/>
      <c r="G98" s="151"/>
      <c r="H98" s="151"/>
      <c r="I98" s="151"/>
      <c r="J98" s="151"/>
      <c r="K98" s="151"/>
      <c r="L98" s="105"/>
    </row>
    <row r="99" s="42" customFormat="1" ht="20.25" customHeight="1" spans="1:12">
      <c r="A99" s="56" t="s">
        <v>34</v>
      </c>
      <c r="B99" s="56"/>
      <c r="C99" s="56"/>
      <c r="D99" s="56"/>
      <c r="E99" s="56"/>
      <c r="F99" s="56"/>
      <c r="G99" s="56"/>
      <c r="H99" s="56"/>
      <c r="I99" s="56"/>
      <c r="J99" s="56"/>
      <c r="K99" s="56"/>
      <c r="L99" s="105"/>
    </row>
    <row r="100" s="47" customFormat="1" ht="20.25" customHeight="1" spans="1:12">
      <c r="A100" s="57" t="s">
        <v>434</v>
      </c>
      <c r="B100" s="57"/>
      <c r="C100" s="56"/>
      <c r="D100" s="56"/>
      <c r="E100" s="152"/>
      <c r="F100" s="152"/>
      <c r="G100" s="152"/>
      <c r="H100" s="152"/>
      <c r="I100" s="152"/>
      <c r="J100" s="152"/>
      <c r="K100" s="152"/>
      <c r="L100" s="165"/>
    </row>
    <row r="101" s="47" customFormat="1" ht="20.25" customHeight="1" spans="1:12">
      <c r="A101" s="59" t="s">
        <v>486</v>
      </c>
      <c r="B101" s="61"/>
      <c r="C101" s="56"/>
      <c r="D101" s="61" t="s">
        <v>487</v>
      </c>
      <c r="E101" s="152"/>
      <c r="F101" s="152"/>
      <c r="G101" s="152"/>
      <c r="H101" s="152"/>
      <c r="I101" s="152"/>
      <c r="J101" s="152"/>
      <c r="K101" s="152"/>
      <c r="L101" s="165"/>
    </row>
    <row r="102" s="47" customFormat="1" ht="20.25" customHeight="1" spans="1:12">
      <c r="A102" s="59"/>
      <c r="B102" s="61"/>
      <c r="C102" s="56"/>
      <c r="D102" s="61" t="s">
        <v>488</v>
      </c>
      <c r="E102" s="152"/>
      <c r="F102" s="152"/>
      <c r="G102" s="152"/>
      <c r="H102" s="152"/>
      <c r="I102" s="152"/>
      <c r="J102" s="152"/>
      <c r="K102" s="152"/>
      <c r="L102" s="165"/>
    </row>
    <row r="103" s="47" customFormat="1" ht="20.25" customHeight="1" spans="1:12">
      <c r="A103" s="59" t="s">
        <v>435</v>
      </c>
      <c r="B103" s="61"/>
      <c r="C103" s="56"/>
      <c r="D103" s="61" t="s">
        <v>436</v>
      </c>
      <c r="E103" s="152"/>
      <c r="F103" s="152"/>
      <c r="G103" s="152"/>
      <c r="H103" s="152"/>
      <c r="I103" s="152"/>
      <c r="J103" s="152"/>
      <c r="K103" s="152"/>
      <c r="L103" s="165"/>
    </row>
    <row r="104" s="47" customFormat="1" ht="20.25" customHeight="1" spans="1:12">
      <c r="A104" s="42"/>
      <c r="B104" s="61"/>
      <c r="C104" s="56"/>
      <c r="D104" s="59" t="s">
        <v>437</v>
      </c>
      <c r="E104" s="152"/>
      <c r="F104" s="152"/>
      <c r="G104" s="152"/>
      <c r="H104" s="152"/>
      <c r="I104" s="152"/>
      <c r="J104" s="152"/>
      <c r="K104" s="152"/>
      <c r="L104" s="165"/>
    </row>
    <row r="105" s="47" customFormat="1" ht="20.25" customHeight="1" spans="1:12">
      <c r="A105" s="59" t="s">
        <v>38</v>
      </c>
      <c r="B105" s="60"/>
      <c r="C105" s="152"/>
      <c r="D105" s="152"/>
      <c r="E105" s="152"/>
      <c r="F105" s="152"/>
      <c r="G105" s="152"/>
      <c r="H105" s="152"/>
      <c r="I105" s="152"/>
      <c r="J105" s="152"/>
      <c r="K105" s="152"/>
      <c r="L105" s="165"/>
    </row>
    <row r="106" s="47" customFormat="1" ht="20.25" customHeight="1" spans="1:12">
      <c r="A106" s="59" t="s">
        <v>438</v>
      </c>
      <c r="B106" s="60"/>
      <c r="C106" s="152"/>
      <c r="D106" s="152"/>
      <c r="E106" s="152"/>
      <c r="F106" s="152"/>
      <c r="G106" s="152"/>
      <c r="H106" s="152"/>
      <c r="I106" s="152"/>
      <c r="J106" s="152"/>
      <c r="K106" s="152"/>
      <c r="L106" s="165"/>
    </row>
    <row r="107" s="47" customFormat="1" ht="20.25" customHeight="1" spans="1:12">
      <c r="A107" s="57" t="s">
        <v>456</v>
      </c>
      <c r="B107" s="62"/>
      <c r="C107" s="152"/>
      <c r="D107" s="152"/>
      <c r="E107" s="152"/>
      <c r="F107" s="152"/>
      <c r="G107" s="152"/>
      <c r="H107" s="152"/>
      <c r="I107" s="152"/>
      <c r="J107" s="152"/>
      <c r="K107" s="152"/>
      <c r="L107" s="165"/>
    </row>
    <row r="108" s="47" customFormat="1" ht="20.25" customHeight="1" spans="1:12">
      <c r="A108" s="58"/>
      <c r="B108" s="46" t="s">
        <v>489</v>
      </c>
      <c r="C108" s="152"/>
      <c r="D108" s="152"/>
      <c r="E108" s="152"/>
      <c r="F108" s="152"/>
      <c r="G108" s="152"/>
      <c r="H108" s="152"/>
      <c r="I108" s="152"/>
      <c r="J108" s="152"/>
      <c r="K108" s="152"/>
      <c r="L108" s="165"/>
    </row>
    <row r="109" s="47" customFormat="1" ht="20.25" customHeight="1" spans="1:12">
      <c r="A109" s="153"/>
      <c r="B109" s="61" t="s">
        <v>490</v>
      </c>
      <c r="C109" s="154"/>
      <c r="D109" s="154"/>
      <c r="E109" s="155"/>
      <c r="F109" s="155"/>
      <c r="G109" s="155"/>
      <c r="H109" s="155"/>
      <c r="I109" s="166"/>
      <c r="J109" s="153"/>
      <c r="K109" s="153"/>
      <c r="L109" s="153"/>
    </row>
    <row r="110" s="46" customFormat="1" ht="20.25" customHeight="1" spans="1:12">
      <c r="A110" s="106" t="s">
        <v>44</v>
      </c>
      <c r="B110" s="107" t="s">
        <v>14</v>
      </c>
      <c r="C110" s="106" t="s">
        <v>45</v>
      </c>
      <c r="D110" s="108" t="s">
        <v>46</v>
      </c>
      <c r="E110" s="109" t="s">
        <v>47</v>
      </c>
      <c r="F110" s="110"/>
      <c r="G110" s="110"/>
      <c r="H110" s="110"/>
      <c r="I110" s="148"/>
      <c r="J110" s="149" t="s">
        <v>48</v>
      </c>
      <c r="K110" s="107" t="s">
        <v>49</v>
      </c>
      <c r="L110" s="107" t="s">
        <v>50</v>
      </c>
    </row>
    <row r="111" s="46" customFormat="1" ht="20.25" customHeight="1" spans="1:12">
      <c r="A111" s="106"/>
      <c r="B111" s="111"/>
      <c r="C111" s="106"/>
      <c r="D111" s="72" t="s">
        <v>51</v>
      </c>
      <c r="E111" s="112">
        <v>2566</v>
      </c>
      <c r="F111" s="112">
        <v>2567</v>
      </c>
      <c r="G111" s="112">
        <v>2568</v>
      </c>
      <c r="H111" s="112">
        <v>2569</v>
      </c>
      <c r="I111" s="112">
        <v>2570</v>
      </c>
      <c r="J111" s="150" t="s">
        <v>52</v>
      </c>
      <c r="K111" s="111" t="s">
        <v>53</v>
      </c>
      <c r="L111" s="111" t="s">
        <v>54</v>
      </c>
    </row>
    <row r="112" s="44" customFormat="1" ht="20.25" customHeight="1" spans="1:12">
      <c r="A112" s="114">
        <v>1</v>
      </c>
      <c r="B112" s="91" t="s">
        <v>491</v>
      </c>
      <c r="C112" s="156" t="s">
        <v>492</v>
      </c>
      <c r="D112" s="157" t="s">
        <v>493</v>
      </c>
      <c r="E112" s="78">
        <v>200000</v>
      </c>
      <c r="F112" s="78">
        <v>200000</v>
      </c>
      <c r="G112" s="78">
        <v>200000</v>
      </c>
      <c r="H112" s="78">
        <v>200000</v>
      </c>
      <c r="I112" s="78">
        <v>200000</v>
      </c>
      <c r="J112" s="884" t="s">
        <v>494</v>
      </c>
      <c r="K112" s="168" t="s">
        <v>495</v>
      </c>
      <c r="L112" s="169" t="s">
        <v>60</v>
      </c>
    </row>
    <row r="113" s="44" customFormat="1" ht="20.25" customHeight="1" spans="1:12">
      <c r="A113" s="115"/>
      <c r="B113" s="93"/>
      <c r="C113" s="158" t="s">
        <v>496</v>
      </c>
      <c r="D113" s="81"/>
      <c r="E113" s="82"/>
      <c r="F113" s="82"/>
      <c r="G113" s="82"/>
      <c r="H113" s="82"/>
      <c r="I113" s="82"/>
      <c r="J113" s="885" t="s">
        <v>497</v>
      </c>
      <c r="K113" s="171"/>
      <c r="L113" s="139"/>
    </row>
    <row r="114" s="44" customFormat="1" ht="11.25" customHeight="1" spans="1:12">
      <c r="A114" s="115"/>
      <c r="B114" s="159"/>
      <c r="C114" s="160"/>
      <c r="D114" s="81"/>
      <c r="E114" s="82"/>
      <c r="F114" s="82"/>
      <c r="G114" s="82"/>
      <c r="H114" s="82"/>
      <c r="I114" s="82"/>
      <c r="J114" s="82"/>
      <c r="K114" s="172"/>
      <c r="L114" s="139"/>
    </row>
    <row r="115" s="45" customFormat="1" ht="18.75" spans="1:12">
      <c r="A115" s="99" t="s">
        <v>498</v>
      </c>
      <c r="B115" s="100"/>
      <c r="C115" s="100"/>
      <c r="D115" s="101"/>
      <c r="E115" s="102">
        <f>SUM(E112:E114)</f>
        <v>200000</v>
      </c>
      <c r="F115" s="102">
        <f>SUM(F112:F114)</f>
        <v>200000</v>
      </c>
      <c r="G115" s="102">
        <f>SUM(G112:G114)</f>
        <v>200000</v>
      </c>
      <c r="H115" s="102">
        <f>SUM(H112:H114)</f>
        <v>200000</v>
      </c>
      <c r="I115" s="102">
        <f>SUM(I112:I114)</f>
        <v>200000</v>
      </c>
      <c r="J115" s="143"/>
      <c r="K115" s="144">
        <f>SUM(E115:J115)</f>
        <v>1000000</v>
      </c>
      <c r="L115" s="145"/>
    </row>
    <row r="116" s="48" customFormat="1" ht="21" customHeight="1" spans="1:12">
      <c r="A116" s="161" t="s">
        <v>499</v>
      </c>
      <c r="B116" s="161"/>
      <c r="C116" s="161"/>
      <c r="D116" s="161"/>
      <c r="E116" s="162">
        <f>E93+E115</f>
        <v>5600000</v>
      </c>
      <c r="F116" s="162">
        <f>F93+F115</f>
        <v>5600000</v>
      </c>
      <c r="G116" s="162">
        <f>G93+G115</f>
        <v>5600000</v>
      </c>
      <c r="H116" s="162">
        <f>H93+H115</f>
        <v>5600000</v>
      </c>
      <c r="I116" s="162">
        <f>I93+I115</f>
        <v>5600000</v>
      </c>
      <c r="J116" s="173"/>
      <c r="K116" s="174">
        <f>SUM(E116:J116)</f>
        <v>28000000</v>
      </c>
      <c r="L116" s="175"/>
    </row>
    <row r="117" s="49" customFormat="1" ht="24" customHeight="1" spans="1:12">
      <c r="A117" s="163" t="s">
        <v>500</v>
      </c>
      <c r="B117" s="163"/>
      <c r="C117" s="163"/>
      <c r="D117" s="163"/>
      <c r="E117" s="164">
        <f>ย.1!E250+ย.2!E20+ย.3!E20+'ย.4 (2)'!E116</f>
        <v>6420200</v>
      </c>
      <c r="F117" s="164">
        <f>ย.1!F250+ย.2!F20+ย.3!F20+'ย.4 (2)'!F116</f>
        <v>18160000</v>
      </c>
      <c r="G117" s="164">
        <f>ย.1!G250+ย.2!G20+ย.3!G20+'ย.4 (2)'!G116</f>
        <v>18160000</v>
      </c>
      <c r="H117" s="164">
        <f>ย.1!H250+ย.2!H20+ย.3!H20+'ย.4 (2)'!H116</f>
        <v>18160000</v>
      </c>
      <c r="I117" s="164">
        <f>ย.1!I250+ย.2!I20+ย.3!I20+'ย.4 (2)'!I116</f>
        <v>18060000</v>
      </c>
      <c r="J117" s="176"/>
      <c r="K117" s="177">
        <f>SUM(E117:J117)</f>
        <v>78960200</v>
      </c>
      <c r="L117" s="177"/>
    </row>
  </sheetData>
  <mergeCells count="38">
    <mergeCell ref="A1:K1"/>
    <mergeCell ref="A2:L2"/>
    <mergeCell ref="A3:K3"/>
    <mergeCell ref="A4:K4"/>
    <mergeCell ref="E13:I13"/>
    <mergeCell ref="A28:D28"/>
    <mergeCell ref="K28:L28"/>
    <mergeCell ref="E35:I35"/>
    <mergeCell ref="A60:D60"/>
    <mergeCell ref="K60:L60"/>
    <mergeCell ref="E65:I65"/>
    <mergeCell ref="A92:D92"/>
    <mergeCell ref="K92:L92"/>
    <mergeCell ref="A93:D93"/>
    <mergeCell ref="K93:L93"/>
    <mergeCell ref="A96:K96"/>
    <mergeCell ref="A97:K97"/>
    <mergeCell ref="A98:K98"/>
    <mergeCell ref="A99:K99"/>
    <mergeCell ref="E110:I110"/>
    <mergeCell ref="A115:D115"/>
    <mergeCell ref="K115:L115"/>
    <mergeCell ref="A116:D116"/>
    <mergeCell ref="K116:L116"/>
    <mergeCell ref="A117:D117"/>
    <mergeCell ref="K117:L117"/>
    <mergeCell ref="A13:A14"/>
    <mergeCell ref="A35:A36"/>
    <mergeCell ref="A65:A66"/>
    <mergeCell ref="A110:A111"/>
    <mergeCell ref="B13:B14"/>
    <mergeCell ref="B35:B36"/>
    <mergeCell ref="B65:B66"/>
    <mergeCell ref="B110:B111"/>
    <mergeCell ref="C13:C14"/>
    <mergeCell ref="C35:C36"/>
    <mergeCell ref="C65:C66"/>
    <mergeCell ref="C110:C111"/>
  </mergeCells>
  <pageMargins left="0.275590551181102" right="0.196850393700787" top="0.905511811023622" bottom="0.15748031496063" header="0.905511811023622" footer="0.15748031496063"/>
  <pageSetup paperSize="9" scale="98" firstPageNumber="99" orientation="landscape" useFirstPageNumber="1"/>
  <headerFooter>
    <oddFooter>&amp;R&amp;11&amp;P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ปก ผ01</vt:lpstr>
      <vt:lpstr>ผ01 สรุป</vt:lpstr>
      <vt:lpstr>ย.1</vt:lpstr>
      <vt:lpstr>ย.2</vt:lpstr>
      <vt:lpstr>ย.1 (2)</vt:lpstr>
      <vt:lpstr>ย.3</vt:lpstr>
      <vt:lpstr>ย.4</vt:lpstr>
      <vt:lpstr>ย.1 (3)</vt:lpstr>
      <vt:lpstr>ย.4 (2)</vt:lpstr>
      <vt:lpstr>บัญชีครุภัณฑ์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cabon</dc:creator>
  <cp:lastModifiedBy>Windows11x</cp:lastModifiedBy>
  <dcterms:created xsi:type="dcterms:W3CDTF">2007-06-13T03:42:00Z</dcterms:created>
  <cp:lastPrinted>2023-03-27T03:47:00Z</cp:lastPrinted>
  <dcterms:modified xsi:type="dcterms:W3CDTF">2023-12-08T09:12:39Z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1AB18454288F424E97C8B5F76BFEAF45_13</vt:lpwstr>
  </property>
  <property fmtid="{D5CDD505-2E9C-101B-9397-08002B2CF9AE}" pid="3" name="KSOProductBuildVer">
    <vt:lpwstr>1054-12.2.0.13359</vt:lpwstr>
  </property>
</Properties>
</file>